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uskova\Desktop\Petra\Výzvy\"/>
    </mc:Choice>
  </mc:AlternateContent>
  <bookViews>
    <workbookView xWindow="0" yWindow="0" windowWidth="20160" windowHeight="8448" tabRatio="602"/>
  </bookViews>
  <sheets>
    <sheet name="2020" sheetId="1" r:id="rId1"/>
    <sheet name="H2020 přehled" sheetId="3" r:id="rId2"/>
    <sheet name="OP PIK Harmonogram 2020" sheetId="4" r:id="rId3"/>
    <sheet name="OPVVV Harmonogram 2020" sheetId="5" r:id="rId4"/>
    <sheet name="OPŽP Harmonogram2020" sheetId="6" r:id="rId5"/>
    <sheet name="TAČR Harmonogram 2020" sheetId="7" r:id="rId6"/>
  </sheets>
  <definedNames>
    <definedName name="_xlnm._FilterDatabase" localSheetId="1" hidden="1">'H2020 přehled'!$A$1:$H$34</definedName>
    <definedName name="_Ref363218695" localSheetId="2">'OP PIK Harmonogram 2020'!#REF!</definedName>
    <definedName name="_xlnm.Print_Titles" localSheetId="2">'OP PIK Harmonogram 2020'!$3:$5</definedName>
    <definedName name="_xlnm.Print_Titles" localSheetId="4">'OPŽP Harmonogram2020'!$4:$6</definedName>
    <definedName name="_xlnm.Print_Area" localSheetId="4">'OPŽP Harmonogram2020'!$B$2:$S$33</definedName>
    <definedName name="OLE_LINK1" localSheetId="2">'OP PIK Harmonogram 2020'!#REF!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6" l="1"/>
  <c r="P7" i="6" s="1"/>
  <c r="N8" i="6"/>
  <c r="P8" i="6"/>
  <c r="N9" i="6"/>
  <c r="P9" i="6"/>
  <c r="N10" i="6"/>
  <c r="P10" i="6"/>
  <c r="N11" i="6"/>
  <c r="P11" i="6" s="1"/>
  <c r="N12" i="6"/>
  <c r="P12" i="6"/>
  <c r="N13" i="6"/>
  <c r="P13" i="6"/>
  <c r="N14" i="6"/>
  <c r="P14" i="6"/>
  <c r="N15" i="6"/>
  <c r="N16" i="6"/>
  <c r="N17" i="6"/>
  <c r="P17" i="6"/>
  <c r="N20" i="6"/>
  <c r="P20" i="6"/>
  <c r="N21" i="6"/>
  <c r="P21" i="6"/>
  <c r="N23" i="6"/>
  <c r="P23" i="6" s="1"/>
  <c r="N25" i="6"/>
  <c r="P25" i="6"/>
  <c r="N27" i="6"/>
  <c r="P27" i="6"/>
  <c r="N28" i="6"/>
  <c r="P28" i="6"/>
  <c r="N29" i="6"/>
  <c r="P29" i="6" s="1"/>
</calcChain>
</file>

<file path=xl/comments1.xml><?xml version="1.0" encoding="utf-8"?>
<comments xmlns="http://schemas.openxmlformats.org/spreadsheetml/2006/main">
  <authors>
    <author>Pracna Petr TC</author>
  </authors>
  <commentList>
    <comment ref="F40" authorId="0" shapeId="0">
      <text>
        <r>
          <rPr>
            <b/>
            <sz val="9"/>
            <color indexed="81"/>
            <rFont val="Tahoma"/>
            <family val="2"/>
            <charset val="238"/>
          </rPr>
          <t>FTP- ještě starý termín,
nicméně z DG-CNECT  potvrzeno</t>
        </r>
      </text>
    </comment>
    <comment ref="F41" authorId="0" shapeId="0">
      <text>
        <r>
          <rPr>
            <b/>
            <sz val="9"/>
            <color indexed="81"/>
            <rFont val="Tahoma"/>
            <family val="2"/>
            <charset val="238"/>
          </rPr>
          <t>FTP - už opraveno</t>
        </r>
        <r>
          <rPr>
            <sz val="9"/>
            <color indexed="81"/>
            <rFont val="Tahoma"/>
            <family val="2"/>
            <charset val="238"/>
          </rPr>
          <t xml:space="preserve">
</t>
        </r>
      </text>
    </comment>
  </commentList>
</comments>
</file>

<file path=xl/sharedStrings.xml><?xml version="1.0" encoding="utf-8"?>
<sst xmlns="http://schemas.openxmlformats.org/spreadsheetml/2006/main" count="2288" uniqueCount="1316">
  <si>
    <t>GAČR</t>
  </si>
  <si>
    <t>TAČR</t>
  </si>
  <si>
    <t>OPPIK</t>
  </si>
  <si>
    <t>OPVVV</t>
  </si>
  <si>
    <t>Název výzvy</t>
  </si>
  <si>
    <t>od - do</t>
  </si>
  <si>
    <t>do 30.11.2019</t>
  </si>
  <si>
    <t>Odkaz</t>
  </si>
  <si>
    <t>https://gacr.cz/vyzva-k-nominacim-na-cleny-hodnoticich-panelu-ga-cr-2/</t>
  </si>
  <si>
    <t>Výzva k nominacím na členy hodnoticích panelů GA ČR</t>
  </si>
  <si>
    <t>P104/P201/P202/P205/P208/P209/P301/P302/P303/P304/P305/P306/P402/P501/P504/P506/</t>
  </si>
  <si>
    <t>Témata</t>
  </si>
  <si>
    <t>Sucho a změna klimatu v širších souvislostech klimatu v širších souvislostech/Vodní systémy a vodní hospodářství v ČR v podmínkách změny klimatu/Ovzduší a nízkouhlíková ekonomika/Odpadové a oběhové hospodářství, environmentální bezpečnost/Ochrana přírody, krajiny a biodiverzity/Horninové prostředí a suroviny/Sociaekonomické aspekty životního prostředí</t>
  </si>
  <si>
    <t>Program</t>
  </si>
  <si>
    <t>Supply of raw materials from exploration and mining/Design/Processing, Production and Remanufacturing/Recycling and Re-use of End-of-Life Products/Cross-cutting topics:New business models,Improvement of methods or data for environmental impact assessment,Social acceptance and trust/public perception of raw materials</t>
  </si>
  <si>
    <t>https://www.tacr.cz/nova-mezinarodni-vyzva-era-min-2-call-2019/</t>
  </si>
  <si>
    <t>BiodivClim Call 2019</t>
  </si>
  <si>
    <t>Biodiverzita a klimatické změny</t>
  </si>
  <si>
    <t>Consequences of climate change on biodiversity and nature’s contributions to people/Climate-biodiversity feedback processes/Potential of nature-based solutions for mitigating and adapting to climate change/Synergies and trade-offs between policies on biodiversity, climate and other relevant sectors, and the role of agents of change</t>
  </si>
  <si>
    <t>https://www.tacr.cz/biodivclim-call-2019-vyhlaseni-mezinarodni-vyzvy/</t>
  </si>
  <si>
    <t>Aplikace VII.</t>
  </si>
  <si>
    <t>od 16. 10. 2019 do 15. 1. 2020</t>
  </si>
  <si>
    <t>Podporované aktivity</t>
  </si>
  <si>
    <t>činnosti výzkumu a vývoje vedoucí k získání nových poznatků a dosažení jednoho z definovaných výsledků - prototyp/funkční vzorek, průmyslový/užitný vzor, otevřená technologie, poloprovoz, certifikovaná metodika nebo software</t>
  </si>
  <si>
    <t>https://www.agentura-api.org/cs/programy-podpory/aplikace/aplikace-vyzva-vii/</t>
  </si>
  <si>
    <t>Výše dotace</t>
  </si>
  <si>
    <t>Na co se vztahuje</t>
  </si>
  <si>
    <t>osobní náklady na výzkumné pracovníky, techniky a ostatní podpůrný personál/náklady na zařízení a vybavení formou odpisů dlouhodobého hmotného majetku/náklady na smluvní výzkum/náklady na materiál/režijní náklady související s projektem</t>
  </si>
  <si>
    <t>https://www.agentura-api.org/cs/programy-podpory/inovace/inovace-vyzva-vii-inovacni-projekt/</t>
  </si>
  <si>
    <t xml:space="preserve">Potenciál VI. </t>
  </si>
  <si>
    <t>2 - 30 mil. Kč</t>
  </si>
  <si>
    <t>výzva č. 02_18_053 Mezinárodní mobilita výzkumných, technických a administrativních pracovníků výzkumných organizací</t>
  </si>
  <si>
    <t>Cílem výzvy je rozvoj lidských zdrojů ve výzkumu formou podpory mobilit výzkumných, technických a administrativních pracovníků. Podpořeny budou výjezdy z ČR i příjezdy do ČR.</t>
  </si>
  <si>
    <t>K čerpání</t>
  </si>
  <si>
    <t>Deadline</t>
  </si>
  <si>
    <t>ÉTA</t>
  </si>
  <si>
    <t>https://www.tacr.cz/dokumenty/program-eta</t>
  </si>
  <si>
    <t xml:space="preserve">Program na podporu aplikovaného společenskovědního a humanitního výzkumu, experimentálního vývoje a inovací </t>
  </si>
  <si>
    <t>Člověk a společnost/člověk a prostředí pro jeho život/člověk a ekonomika/člověk a společenský systém</t>
  </si>
  <si>
    <t>Klíčové parametry</t>
  </si>
  <si>
    <t>míra podpory až 100% (Při respektování průměrné míry podpory na program ve výši 80 %)</t>
  </si>
  <si>
    <t>ERA-MIN 2 Call 2019                     (Podprogram 2 - Energetika a materiály)</t>
  </si>
  <si>
    <t>Max. míra podpory 70%   Mezinárodní konsorcium se musí skládat minimálně ze tří partnerů požadující podporu z nejméně dvou zemí</t>
  </si>
  <si>
    <t>Max. míra podpory 70% za celý projekt (max. 85% pro VO)              Žadatel firma + VO</t>
  </si>
  <si>
    <t>https://opvvv.msmt.cz/vyzva/avizo-vyzvy-c-02-18-053.htm</t>
  </si>
  <si>
    <t>Příjem žádostí</t>
  </si>
  <si>
    <t>Výzva č. 02_19_073 Zvyšování kvality interních grantových schémat na VŠ</t>
  </si>
  <si>
    <t>28.8.2019 - 14.1.2020</t>
  </si>
  <si>
    <t xml:space="preserve">https://opvvv.msmt.cz/vyzva/vyzva-c-02-19-073.htm </t>
  </si>
  <si>
    <t>Zvýšení kvality výuky spojené s výzkumem (doktorské studium) prostřednictvím rozvoje systému studentské grantové soutěže na VŠ</t>
  </si>
  <si>
    <t>ZÉTA</t>
  </si>
  <si>
    <t>10.10.2019 - 21.11.2019</t>
  </si>
  <si>
    <t>https://www.tacr.cz/wp-content/uploads/documents/2019/10/08/1570520834_Program_na_podporu_aplikovaneho_vyzkumu_ZETA.pdf</t>
  </si>
  <si>
    <t>4. veřejná soutěž Programu na podporu aplikovaného výzkumu ZÉTA</t>
  </si>
  <si>
    <t>Konkurenceschopná ekonomika založená na znalostech/Udržitelnost energetiky a materiálových zdrojů/Prostředí pro kvalitní život/Sociální a kulturní výzvy/Zdravá populace/</t>
  </si>
  <si>
    <t>výzva č. 02_018_055 „Smart akcelerátor II”- Asistenční vouchery Ústeckého kraje</t>
  </si>
  <si>
    <t>Cíle výzvy</t>
  </si>
  <si>
    <t>Cílem je co nejvíce zaktivizovat prostředí kraje a podpořit přípravu strategických projektů až do fáze k realizaci. (RIS3 strategie)</t>
  </si>
  <si>
    <t>100 - 500.000 Kč</t>
  </si>
  <si>
    <t>Partnerství znalostního transféru V.</t>
  </si>
  <si>
    <t>https://www.agentura-api.org/cs/programy-podpory/partnerstvi-znalostniho-transferu/partnerstvi-znalostniho-transferu-vyzva-v/</t>
  </si>
  <si>
    <t>7.10.2019 - 7.1.2020</t>
  </si>
  <si>
    <t>pro Znalostní organizaci: mzdy a pojistné, cestovné, semináře, workshopy, služby expertů, přístup k informacím, databázím/ZO může dále uplatnit nepřímé (režijní) výdaje paušální sazbou ve výši až 15 % rozp. položky Mzdy a pojistné</t>
  </si>
  <si>
    <t>0,5 - 5 mil. Kč</t>
  </si>
  <si>
    <t>Spolupráce - Klastry VI.</t>
  </si>
  <si>
    <t>13.9.2019 - 29.11.2019</t>
  </si>
  <si>
    <t>https://www.agentura-api.org/cs/programy-podpory/spoluprace/spoluprace-klastry-vyzva-vi/</t>
  </si>
  <si>
    <t>0,5 - 40 mil. Kč</t>
  </si>
  <si>
    <t>celková alokace pro UJEP 12.060 tis. Kč</t>
  </si>
  <si>
    <t>1 - 40/80 mil. Kč</t>
  </si>
  <si>
    <t>https://www.agentura-api.org/cs/programy-podpory/potencial/potencial-vyzva-vi/</t>
  </si>
  <si>
    <t>Inovace VII.</t>
  </si>
  <si>
    <t>15.10.2019 - 15.1.2020</t>
  </si>
  <si>
    <t>produktová inovace/procesní inovace/organizační inovace a marketingová inovace</t>
  </si>
  <si>
    <t>projektová dokumentace včetně inženýrské činnosti/stavby/technologie/SW a data/práva k užívání duševního vlastnictví; /certifikace produktů/marketingová inovace</t>
  </si>
  <si>
    <t>1 - 75 mil. Kč</t>
  </si>
  <si>
    <t xml:space="preserve">Max. míra podpory 25%       </t>
  </si>
  <si>
    <t xml:space="preserve">Založení nebo rozvoj center průmyslového výzkumu, vývoje a inovací spočívající v pořízení pozemků, budov, strojů/zařízení a jiného vybavení centra nezbytného pro zajištění aktivit tohoto centra.  </t>
  </si>
  <si>
    <t>Max. míra podpory 50%       Žadatel firma + VO</t>
  </si>
  <si>
    <t>Výdaje na pořízení pro činnost VaV nezbytného dlouhodobého hmotného majetku (nákup pozemků, budov, strojů a jiného zařízení nezbytného pro vybavení centra pro VaV za podmínky, že se jedná o odepisovatelná aktiva (mimo pozemek)).</t>
  </si>
  <si>
    <t>a)Kolektivní výzkum                                                           b)Sdílená infrastruktura                          c)Internacionalizace klastru                                    d)Rozvoj klastrové organizace</t>
  </si>
  <si>
    <r>
      <rPr>
        <b/>
        <sz val="6.5"/>
        <rFont val="Arial"/>
        <family val="2"/>
        <charset val="238"/>
      </rPr>
      <t>a)</t>
    </r>
    <r>
      <rPr>
        <sz val="6.5"/>
        <rFont val="Arial"/>
        <family val="2"/>
        <charset val="238"/>
      </rPr>
      <t>Mzdy a pojistné, externě pořizované služby ve výzkumu a vývoji, materiál, dodatečné režijní náklady/</t>
    </r>
    <r>
      <rPr>
        <b/>
        <sz val="6.5"/>
        <rFont val="Arial"/>
        <family val="2"/>
        <charset val="238"/>
      </rPr>
      <t>b)</t>
    </r>
    <r>
      <rPr>
        <sz val="6.5"/>
        <rFont val="Arial"/>
        <family val="2"/>
        <charset val="238"/>
      </rPr>
      <t>Nákup staveb, technické zhodnocení staveb, stroje a zařízení včetně hardware a sítí, software a data, práva duševního vlastnictví, nájem/</t>
    </r>
    <r>
      <rPr>
        <b/>
        <sz val="6.5"/>
        <rFont val="Arial"/>
        <family val="2"/>
        <charset val="238"/>
      </rPr>
      <t>c)</t>
    </r>
    <r>
      <rPr>
        <sz val="6.5"/>
        <rFont val="Arial"/>
        <family val="2"/>
        <charset val="238"/>
      </rPr>
      <t>Mzdy a pojistné, cestovné, služby poradců, expertů, studie, marketing a propagace, semináře, konference/</t>
    </r>
    <r>
      <rPr>
        <b/>
        <sz val="6.5"/>
        <rFont val="Arial"/>
        <family val="2"/>
        <charset val="238"/>
      </rPr>
      <t>d)</t>
    </r>
    <r>
      <rPr>
        <sz val="6.5"/>
        <rFont val="Arial"/>
        <family val="2"/>
        <charset val="238"/>
      </rPr>
      <t>Mzdy a pojistné, marketing a propagace, semináře, konference, nájem, režijní náklady</t>
    </r>
  </si>
  <si>
    <t>2. veřejná soutěž - Program na podporu aplikovaného výzkumu, experimentálního vývoje a inovací v oblasti životního prostředí</t>
  </si>
  <si>
    <t>Prostředí pro život (podprogram 3 - Dlouhodobé environmentální a klimatické perspektivy )</t>
  </si>
  <si>
    <t>THÉTA</t>
  </si>
  <si>
    <t>https://www.tacr.cz/wp-content/uploads/documents/2019/10/16/1571222741_PVC%203.%20VS%20THETA.pdf</t>
  </si>
  <si>
    <t xml:space="preserve">1) Jaderná bezpečnost/En. trhy, regulace, veřejná podpora a cenotvorba/Transformace sektoru energetiky 2)Strategické energetické technologie 3)Jaderná energetika/Akumulace elektrické energie a tepla/Obnovitelné zdroje/Vodíkové technologie a palivové články/Inovativní termodynamické cykly
</t>
  </si>
  <si>
    <t>24.10.2019 - 19.12.2019</t>
  </si>
  <si>
    <t>OSTATNÍ</t>
  </si>
  <si>
    <t>22. ročník Ceny Wernera von Siemense</t>
  </si>
  <si>
    <t>Oceňování nejlepších studentů, vedoucích prací a školitelů, mladých vědců a pedagogů</t>
  </si>
  <si>
    <t>https://new.siemens.com/cz/cs/spolecnost/o-nas/cena-siemens.html</t>
  </si>
  <si>
    <t>50 - 300.000 Kč</t>
  </si>
  <si>
    <t>Zaměření se musí věnovat technickým či přírodovědným tématům. V případě výzkumných projektů musí být nadpoloviční většina účastníků projektu z českých vědeckých či akademických pracovišť.Práce a přihlášky mohou být zpracovány v českém, anglickém či slovenském jazyce.</t>
  </si>
  <si>
    <t>Partner není podmínkou                                 K datu vyhlášení výzvy realizovat výuku alespoň v jednom akr. doktorském SP</t>
  </si>
  <si>
    <t>Max. míra podpory 70%            Klastr musí být složen z minimálně 15 na sobě nezávislých členů</t>
  </si>
  <si>
    <t>Max. míra podpory 70%            Žadatel firma + ZO</t>
  </si>
  <si>
    <t xml:space="preserve">míra podpory max. 100%                        min. 3 partneři za 3 zemí účastnících se výzvy                                                                          návrhy výhradně v AJ                  </t>
  </si>
  <si>
    <t xml:space="preserve">max. míra podpory: PP1 a PP3- 90%/PP2 - 60%                                                        max. výše podpory: PP1 - 10 mil. Kč/PP2 a PP3 - neomezeno           </t>
  </si>
  <si>
    <t xml:space="preserve">míra podpory max. 100%                              Řešitelský tým (zaměstnanci) je nejméně čtyřčlenný, zrušen min. věk 35 let, více mentorů (max. 50tis. Kč/rok) </t>
  </si>
  <si>
    <t xml:space="preserve"> program do 31.12.2022 (financování výdajů za období            1. 1. – 31. 12. 2019)</t>
  </si>
  <si>
    <t>Podpora vzájemného porozumění mezi Českou republikou a Rakouskem. Podporuje rozvoj dvoustranné spolupráce ve vědě a vzdělávání ve všech vědních oborech. Podporovány budou především projekty menšího rozsahu, které slouží k navázání nové spolupráce i rozvoji stávající, je do nich zapojen vědecký dorost, a které mají vyhlídky na pokračování z jiných finančních zdrojů (programů EU apod.)</t>
  </si>
  <si>
    <t>https://www.dzs.cz/cz/aktion-ceska-republika-rakousko/</t>
  </si>
  <si>
    <t>Programu pro poskytování dotací v oblasti kultury v roce 2020 z rozpočtu statutárního města Ústí nad Labem</t>
  </si>
  <si>
    <t xml:space="preserve">https://www.usti-nad-labem.cz/files/formulare/okss_vyzva-k-podavani-zadosti-dotace_kultura-2020.pdf </t>
  </si>
  <si>
    <t>od 29.10. do 18.11. 2019</t>
  </si>
  <si>
    <t>Max. 70%                                A. 100 - 150.000 Kč               B. 5 - 100.000 Kč                   C. max. 170.000 Kč                D. 100 - 200.000 Kč</t>
  </si>
  <si>
    <t>Žadatel - 1. pořádá kulturní a obdobné akce 2. reprezentuje svou kulturní činností město Ústí nad Labem 3. je přímo odpovědný za přípravu a realizaci projektu a nepůsobí jako prostředník</t>
  </si>
  <si>
    <t>30.8.2019 - 27.11.2019</t>
  </si>
  <si>
    <t xml:space="preserve">aktivity vedoucí ke zvýšení kompetencí pedag. pracovníků škol při realizaci tranzitních programů nebo ucelených programů připravujících na samostatný způsob života; cílem je pomoci mladým lidem získat zkušenosti v oblasti pracovního života a zvýšit jejich šance na získání zaměstnání po ukončení školní docházky, a to prostřednictvím systematické práce zaměřené na rozvoj klíčových pracovních a sociálních dovedností, které zároveň odpovídají i potřebám zaměstnavatelů. Současně budou podpořeni pedagogičtí pracovníci při práci s dětmi s problémovým chováním a psychosociální emoční zátěží, a to prostřednictvím vzdělávání a metodické podpory. </t>
  </si>
  <si>
    <t>https://opvvv.msmt.cz/download/file4069.pdf</t>
  </si>
  <si>
    <t>až 100%</t>
  </si>
  <si>
    <t>500.000 - 68 mil. Kč</t>
  </si>
  <si>
    <t>KAPPA</t>
  </si>
  <si>
    <t xml:space="preserve">Spolupráce podniků z ČR s partnery z Norska, Islandu a Lichtenštejnska. Cílem je podpořit jejich aplikovaný výzkum a propojování výzkumných organizací s aplikační sférou neboli podniky. </t>
  </si>
  <si>
    <t>https://www.tacr.cz/soutez/program-kappa/prvni-verejna-soutez-kappa/</t>
  </si>
  <si>
    <t>1. veřejná soutěž</t>
  </si>
  <si>
    <t>Výzva č. 02_19_078 Implementace krajských akčních plánů II</t>
  </si>
  <si>
    <t>31.10.2019 - 31.5.2021</t>
  </si>
  <si>
    <t>20 - 300 mil. Kč</t>
  </si>
  <si>
    <t>https://opvvv.msmt.cz/download/file4408.pdf</t>
  </si>
  <si>
    <t>Míra podpory max. 95 %     Žadatel kraj + partner</t>
  </si>
  <si>
    <t xml:space="preserve"> Zlepšení kvality vzdělávání a výsledků žáků v klíčových kompetencích /Zkvalitnění přípravy budoucích a začínajících pedagogických pracovníků/Zvýšení kvality vzdělávání a odborné přípravy včetně posílení jejich relevance pro trh práce </t>
  </si>
  <si>
    <t xml:space="preserve">Výzva č. 02_19_077 Podpora dětí a žáků se speciálními vzdělávacími potřebami </t>
  </si>
  <si>
    <t xml:space="preserve">Míra podpory až 100%  </t>
  </si>
  <si>
    <t>Přednostně podporován věděcký dorost. Těžištěm podpory jsou aktivity, jejichž témata se týkají bilaterálního nebo regionálního zájmu pro aktuální rozvoj a/nebo pro budoucí rozvoj obou států a/nebo jejich historických kořenů. individuální - stipendia na pobyty institucionální - podpora projektů spolupráce českých a rakouských vzdělávacích institucí</t>
  </si>
  <si>
    <t>19.09.2019 - 31.10.2019</t>
  </si>
  <si>
    <t xml:space="preserve">A. Dotace na podporu celoroční kulturní činnosti                                                                                       B. Dotace na realizaci kulturní akce a projektu                                                                                                     C. Dotace na reprezentaci města na akcích krajského, repub. nebo mezin. charakteru                                                                                                                                                                        D. Akce mimořádného významu pro statutární město Ústí nad Labem </t>
  </si>
  <si>
    <t>Míra podpory max. 100 % Partnerství není umožněno                                         Dotazy směřovat na Mgr. Stiborovou</t>
  </si>
  <si>
    <t>zlepšení výrobních procesů/vývoj/inovace nových produktů a služeb nebo inovace procesu při vývoji a zavádění nových produktů a služeb vč. designu/zlepšení podnikových procesů včetně procesu produktové certifikace (vytvoření partnerství mezi malým a středním podnikem a organizací pro výzkum a šíření znalostí - „Znalostní organizace“ za účelem transferu znalostí, souvisejících technologií a dovedností, ke kterým podnik nemá přístup. Znalostní transfer je realizován za účasti absolventa mgr. či dr. studia - „Asistent znalostního transferu“ přímo v provozovně podniku za dohledu vybraného expertního pracoviště)</t>
  </si>
  <si>
    <t>2.1.2019 - 30.6.2020</t>
  </si>
  <si>
    <t xml:space="preserve">krátké (1 rok) výzkumné / konzultační projekty zadávané firmami výzkumným organizacím spolufinancované z programu
</t>
  </si>
  <si>
    <t>https://www.agentura-api.org/cs/programy-podpory/inovacni-vouchery/inovacni-vouchery-vyzva-iv/</t>
  </si>
  <si>
    <t>50.000 - 299.000 Kč</t>
  </si>
  <si>
    <t>nákup poradenských, expertních a podpůrných služeb v oblasti inovací od organizací pro výzkum a šíření znalostí nebo akreditovaných laboratoří s cílem zahájení či zintenzivnění inovačních aktivit MSP</t>
  </si>
  <si>
    <t>Max. míra podpory 75%, resp. 85% - problematika sucha           Max. 3 projekty za výzvu</t>
  </si>
  <si>
    <t>https://www.h2020.cz/files/cejkova/topics-overview-Envi-2020_1.pdf  https://ec.europa.eu/research/participants/data/ref/h2020/wp/2018-2020/main/h2020-wp1820-climate_en.pdf</t>
  </si>
  <si>
    <t>http://www.kr-ustecky.cz/asistencni-vouchery-usteckeho-kraje/d-1737166/p1=204744</t>
  </si>
  <si>
    <t>Horizon 2020 - Ochrana klimatu, životní prostředí, účinné využívání zdrojů a surovin</t>
  </si>
  <si>
    <t>zaměřuje se na přechod k ekologičtějšímu hospodářství účinněji využívajícímu zdroje a odolnějšímu vůči klimatu v součinnosti s přírodním prostředím, což prokazuje silný závazek podporovat cíle udržitelného rozvoje OSN (SDG) a cíle Pařížská dohoda COP21</t>
  </si>
  <si>
    <t>Rozpočet 8 miliard</t>
  </si>
  <si>
    <t>Země EU + Země asociované k H2020, minimálně 3 subjekty ze 3 zemí EU                                  - míra podpory 100%</t>
  </si>
  <si>
    <t>Grantová schémata: výzkumné a inovační akce - RIA, IA, CSA - 100%/Nástroj pro MSP/Granty Evropské výzkumné rady (ERC) - 100%/Akce Marie Curie-Skłodowska (MSCA)-100%</t>
  </si>
  <si>
    <t>Proof of concept III.</t>
  </si>
  <si>
    <t>a) osobní náklady, náklady na nástroje, konzultační služby, materiál, dodatečné režijní náklady/náklady na vyslání vysoce kvalifikovaných pracovníků/patenty                    b) stejné jako u akt. a) + náklady na poradenské a podpůrné služby v oblasti inovací.</t>
  </si>
  <si>
    <t>300.000 – 5/10 mil. Kč</t>
  </si>
  <si>
    <t>od 1. 10. 2019 do 16. 12. 2019</t>
  </si>
  <si>
    <t>TREND</t>
  </si>
  <si>
    <t>a)aktivity související s ověřením technické proveditelnosti a komerčního potenciálu výzkumu a vývoje s cílem zavedení nového produktu/služby na trh                                     b) Aktivity směřující k dopracování výzkumu a vývoje do finální fáze a k přípravě jeho komercializace.</t>
  </si>
  <si>
    <t>https://www.agentura-api.org/cs/programy-podpory/proof-of-concept/proof-of-concept-vyzva-iii-2/</t>
  </si>
  <si>
    <t>Max. míra podpory - a) 50 - 70%                        b) 35 - 50%                             Alokace 200 mil. Kč</t>
  </si>
  <si>
    <t>21.11.2019 - 27.2.2020</t>
  </si>
  <si>
    <t>Max. výše podpory 0,5 - 1,5 mil. EUR (až 2,5 mil. EUR na CCS projekty)                 Míra podpory až 96 %, až 60 mil. Kč</t>
  </si>
  <si>
    <t xml:space="preserve">Alokace   </t>
  </si>
  <si>
    <t>32,5 mil. EUR, z toho na CCS projekty 5,2 mil. EUR</t>
  </si>
  <si>
    <t>3. veřejná soutěž Programu na podporu aplikovaného výzkumu, experimentálního vývoje a inovací      Podprogramy: 1)Výzkum ve veřejném zájmu 2)Strategické energetické technologie 3)Dlouhodobé technologické perspektivy</t>
  </si>
  <si>
    <t>735 mil. Kč</t>
  </si>
  <si>
    <t>27.11.2019 - 19.2.2020</t>
  </si>
  <si>
    <t>1650 mil. Kč</t>
  </si>
  <si>
    <t>https://www.tacr.cz/soutez/program-prostredi-pro-zivot/druha-verejna-soutez-prostredi/</t>
  </si>
  <si>
    <t>120 mil. Kč</t>
  </si>
  <si>
    <t>Míra podpory až 80%, až 20 mil. Kč              Lze čerpat na mzdy, náklady na stroje a materiál, smluvní výzkum</t>
  </si>
  <si>
    <t>2. veřejná soutěž                               - Podprogram 2 - Nováčci</t>
  </si>
  <si>
    <t>Nastartování vlastních výzkumných a vývojových aktivit podniků ve spolupráci s výzkumnými organizacemi.</t>
  </si>
  <si>
    <t xml:space="preserve">Výzkum v oblasti nanomedicíny </t>
  </si>
  <si>
    <t>CHIST-ERA IV Call 2019</t>
  </si>
  <si>
    <t>2.12.2019 - 21.1.2020</t>
  </si>
  <si>
    <t>1.000.000 EUR</t>
  </si>
  <si>
    <t>https://www.tacr.cz/soutez/euronanomed3/call-2020/</t>
  </si>
  <si>
    <t>“Regenerative medicine” (toto téma není podporované TA ČR)/“Diagnostics”/“Targeted delivery systems”</t>
  </si>
  <si>
    <t>Míra podpory max. 70%                               mezinárodní konsorcia složená min. ze 3 a max. z 5 partnerů, pocházející z nejméně 3 zúčastněných zemí</t>
  </si>
  <si>
    <t>2.12.2019 - 14.2.2020</t>
  </si>
  <si>
    <t>https://www.tacr.cz/soutez/chist-era/call-2019/</t>
  </si>
  <si>
    <t>Výzkum v oblasti informačních a komunikačních technologií (aplikovaný výzkum)</t>
  </si>
  <si>
    <t>Explainable Machine Learning-based Artificial Intelligence/Novel Computational Approaches for Environmental Sustainability</t>
  </si>
  <si>
    <t xml:space="preserve">Míra podpory max. 70%                 mezinárodní konsorcium musí mít min. 3 partnery z nejméně 3 odlišných zemí              </t>
  </si>
  <si>
    <t>Míra podpory max. 85%                         Celková alokace 7.500.000 Kč             Možno využít pouze na přípravu strategických projektů                            Podpora partnerství</t>
  </si>
  <si>
    <t>15.10.2019 - 31.12.2021</t>
  </si>
  <si>
    <t>EuroNanoMed 3 Call 2020</t>
  </si>
  <si>
    <t>28.11.2019 - 12.3.2020</t>
  </si>
  <si>
    <t xml:space="preserve">Podpora spolupráce mezi prům. podniky, výzkumnými ústavy a VŠ a vytváření podmínek pro zvýšení technické a technologické vyspělosti a výkonnosti evropského průmyslu, rozvíjet jeho společnou infrastrukturu a řešit problémy týkající se více zemí. </t>
  </si>
  <si>
    <t>29.11.2019 - 31.3.2020</t>
  </si>
  <si>
    <t>Max. míra podpory 50 %           Alokace 25 mil. Kč</t>
  </si>
  <si>
    <t>max. 4 mil. Kč pro dva a více uchazečů / max. 3 mil. Kč pro jednoho uchazeče</t>
  </si>
  <si>
    <t xml:space="preserve">http://www.msmt.cz/vyzkum-a-vyvoj-2/vyhlaseni-8-narodni-vyzvy-podprogramu-inter-eureka-lte220 </t>
  </si>
  <si>
    <t>12.11.2019 - 13.2.2020 (1. stupeň)                                                       3.9.2020 (2. stupeň)</t>
  </si>
  <si>
    <t>V Rakousku: věd. prac. 90EUR/den x 1.050 EUR/měsíc     studenti 45 EUR/den; výuka 50Eur/před. h.                                      Z Rakouska v ČR: ubytování 1.500 Kčú/os/noc; Studenti 700 Kč/os/noc; výuka 1.000 Kč/výuk. h.</t>
  </si>
  <si>
    <t xml:space="preserve">http://www.euroregion-elbe-labe.eu/cz/dotacni-programy/program-preshranicni-spoluprace-2014-2020/fmp-eel/ </t>
  </si>
  <si>
    <t>Cílem je další zintenzivnění přeshraniční spolupráce ve všech oblastech společenského života</t>
  </si>
  <si>
    <t>Realizace aktivit v oblasti setkávání, takzvaných projektů „people-to-people“</t>
  </si>
  <si>
    <t>min. 1.500 EUR max 30.000 EUR na projekt</t>
  </si>
  <si>
    <t>Míra podpory max. 85%, max 15.000 EUR                                                           Splnění 3 kritérií - projekt musí být společně s projektovým partnerem plánován, realizován a musí mít společný personál</t>
  </si>
  <si>
    <t>Výzva č. 02_16_024 Strategické řízení výzkumu, vývoje a inovací na národní úrovni II</t>
  </si>
  <si>
    <t>5 mil. Kč - 60 mil. Kč</t>
  </si>
  <si>
    <t>https://opvvv.msmt.cz/vyzva/vyzva-c-02-16-024-strategicke-rizeni-vyzkumu-vyvoje-a-inovaci-na-narodni-urovni-ii.htm</t>
  </si>
  <si>
    <t>17.7.2019 - 31.7.2020</t>
  </si>
  <si>
    <t>Míra podpory 10%, Alokace 60 mil. Kč                                       Řízení projektu/Evaluace projektu/Podpůrné nástroja RIS 3 strategie/Organizační rozvoj a metodická podpora Národních inovačních platforem/Rozvoj metodické spolupráce a kompetencí týmu Národního a krájských RIS3 manažerů</t>
  </si>
  <si>
    <t xml:space="preserve"> Posílení výzkumné a inovační infrastruktury a kapacit pro rozvoj vynikající úrovně výzkumu a inovací a podpora odborných středisek, zejména těch, jež jsou předmětem celoevropského zájmu 
</t>
  </si>
  <si>
    <t>MZV ČR - Posilování kapacit veřejných vysokých škol v rozvojových zemích</t>
  </si>
  <si>
    <t>MŠMT - INTER EUREKA - 8. národní výzva ve VaVaI (LTE220)</t>
  </si>
  <si>
    <t>AquaticPollutants Call 2020</t>
  </si>
  <si>
    <t>od 1. poloviny ledna - 31.1., 1.5., 24.7., 9.10.2020</t>
  </si>
  <si>
    <t xml:space="preserve">https://www.mzv.cz/jnp/cz/zahranicni_vztahy/rozvojova_spoluprace/aktualne/posilovani_kapacit_verejnych_vysokych.html </t>
  </si>
  <si>
    <t>Podání 31.1.2020</t>
  </si>
  <si>
    <t xml:space="preserve">Podpora meziuniverzitní vědecké, výzkumné a pedagogické spolupráce, realizace specializovaných krátkodobých, několikaměsíčních, studijních pobytů učitelů z ČR v rozvojových zemích i učitelů a studentů z rozvojových zemí na českých veřejných VŠ, předávání českého know-how v oblasti managementu vysokého školství, spolupráci v odborné publikační činnosti, apod. Podpořeno může být také navazování nového partnerství mezi veřejnými VŠ v ČR a v partnerské zemi. </t>
  </si>
  <si>
    <t>až 1,5 mil. Kč</t>
  </si>
  <si>
    <t>Alokace 9 mil. Kč                                              Min. míra spolufinancování 10 %                                               Projekty jsou určeny k realizaci v těchto zemích: Bosna a Hercegovina, Etiopie, Gruzie, Kambodža, Moldavsko, Zambie a Ukrajina.</t>
  </si>
  <si>
    <t>1. Measuring – Environmental behaviour of contaminants of emerging concern (CECs), pathogens and antimicrobial resistant bacteria in aquatic ecosystems
2. Evaluating – Risk assessment and management of CECs, pathogens and antimicrobial resistant bacteria from aquatic ecosystems (inland and marine) to human health and environment
3. Taking Actions – Strategies to reduce CECs, pathogens and antimicrobial resistant bacteria in aquatic ecosystems (inland and marine)</t>
  </si>
  <si>
    <t>1.000.000.EUR</t>
  </si>
  <si>
    <t>EPSILON - Podprogram 3 - Životní prostředí</t>
  </si>
  <si>
    <r>
      <t>ERA-NET Cofund programu Horizon 202</t>
    </r>
    <r>
      <rPr>
        <sz val="10"/>
        <rFont val="Calibri"/>
        <family val="2"/>
        <charset val="238"/>
        <scheme val="minor"/>
      </rPr>
      <t>0 (EPSILON)</t>
    </r>
  </si>
  <si>
    <t>Míra podpory max. 85%                                 Max. částka na 1 projekt - 0,5 mil. EUR       Výzva se řídí mezinárodními pravidly společnými pro uchazeče ze všech zúčastněných zemí (Belgie, Brazílie, Česká republika, Dánsko, Egypt, Estonsko, Finsko, Francie, Irsko, Itálie, Izrael, Jihoafrická republika, Kypr, Moldavsko, Německo, Norsko, Polsko, Portugalsko, Rumunsko, Řecko, Skotsko (Velká Británie), Španělsko, Švédsko, Tchaj-wan, Tunisko, Turecko)</t>
  </si>
  <si>
    <t>https://www.tacr.cz/soutez/aquaticpollutants/call-2020-2/</t>
  </si>
  <si>
    <t>termín odevzdání za 2019 je 16.1.2020/termín odevzdání dílčí fin. Zprávy pro EXPRO je 3.2.2020</t>
  </si>
  <si>
    <t>Míra podpory max. 90%</t>
  </si>
  <si>
    <t xml:space="preserve">AKTION Projekty na rok 2019 - Program AKCE Česká republika - Rakouská republika - spolupráce ve vědě a vzdělávání                                     </t>
  </si>
  <si>
    <t xml:space="preserve">Česká republika - Svobodný stát Sasko 2014 - 2020                                               Společný fond malých projektů v EEL </t>
  </si>
  <si>
    <t>COST (European Cooperation in Science and Technology)</t>
  </si>
  <si>
    <t>https://www.cost.eu/</t>
  </si>
  <si>
    <t>Není stanovena min. a max. výše podpory</t>
  </si>
  <si>
    <t>Zaměření na spolupráci především partnerských organizací v EU a na uplatnění výsledků v oblasti vědy a výzkumu a jejich šíření</t>
  </si>
  <si>
    <t xml:space="preserve">https://www.mvcr.cz/vyzkum/clanek/vyhlaseni-prvni-verejne-souteze-podprogramu-1.aspx </t>
  </si>
  <si>
    <t xml:space="preserve">IMPAKT 1 - Strategická podpora rozvoje bezpečnostního výzkumu ČR 2019 - 2025                                        </t>
  </si>
  <si>
    <t>Podprogram 1 Společné výzkumné projekty</t>
  </si>
  <si>
    <t>37 evropských států je členy. Je podporována mezioborová spolupráce a konsorcia s vyšším počtem partnerských organizací, kvalitou předpokládaných vědeckých výsledků na úrovni tzv. "state of the art". Způsobilé výdaje v rámci programu COST jsou společné aktivity (konference, publikace, krátkodobé stáže), nikoliv vlastní výzkum.</t>
  </si>
  <si>
    <t>Cílem je zajistit koordinovanou dlouhodobou výzkumnou podporu schopností bezpečnostního systému. Toto zacílení zahrnuje následující tři dílčí cíle:                                1. integrovat relevantní výzkumné aktivity v zájmových oblastech napříč výzkumnou komunitou                                   2. vytvářet a efektivně šířit znalosti a dovednosti k posilování schopností bezpečnostního systému                               3. prohlubovat znalostní základnu v relevantních oblastech zájmu</t>
  </si>
  <si>
    <t>Financování na ucelené projekty nejméně 2 úzce spolupracujících výzkumných institucí.  Výše podpory 70%.</t>
  </si>
  <si>
    <t>Celkové výdaje na program 900.000 tis. Kč</t>
  </si>
  <si>
    <t>6.2.2020 - 1.4.2020</t>
  </si>
  <si>
    <t xml:space="preserve">https://www.tacr.cz/soutez/program-trend/druha-verejna-soutez-5/ </t>
  </si>
  <si>
    <t>20.2.2020 - 2.4.2020</t>
  </si>
  <si>
    <t>6.1.2020 - 31.12.2020</t>
  </si>
  <si>
    <t>Nadace ČEZ - Podpora regionů pro rok 2020</t>
  </si>
  <si>
    <t>http://www.nadacecez.cz/cs/vyhlasovana-grantova-rizeni/podpora-regionu.html</t>
  </si>
  <si>
    <t>Podpora veřejně prospěšných projektů. Předkládané projekty se mohou týkat podpory dětí a mládeže, zdravotnictví, sociální péče, osob s handicapem, vědy, vzdělání, kultury, sportu či životního prostředí.</t>
  </si>
  <si>
    <t>Rozvoj užší spolupráce mezi členskými státy a posilování vzájemné vazby v oblasti kultury, vědy a výzkumu, vzdělávání, výměn mládeže, turismu a přeshraniční spolupráce.</t>
  </si>
  <si>
    <t>Aktivní zapojení nejméně 3 zemí V4, Výše podpory až 100% s 15% režijních nákladů</t>
  </si>
  <si>
    <t>http://www.msmt.cz/mezinarodni-vztahy/mezinarodni-visegradsky-fond</t>
  </si>
  <si>
    <t>Visegrad Fund                                          (Visegrad Grants, Visegrad + Grants, Strategic Grants)</t>
  </si>
  <si>
    <t>50.000 EUR na projekt</t>
  </si>
  <si>
    <t xml:space="preserve">http://fb.cz/co-podporujeme/zaciname-span-style-color-red-font-weight-bold-novinka-span/ </t>
  </si>
  <si>
    <t>"Začínáme!" - Česko-německý fond budoucnosti</t>
  </si>
  <si>
    <t>Podpora projektů v oblasti mládeže a školství, kultury, partnerství obcí a zájmových sdružení, sociální podpory a podpory menšin.                                1. Setkávání dětí a mládeže 2. Příprava budoucích společných projektů</t>
  </si>
  <si>
    <t>max. 30.000 Kč na projekt</t>
  </si>
  <si>
    <t>Max. výše podpory 70%</t>
  </si>
  <si>
    <t>do 31.3.2020/30.6.2020</t>
  </si>
  <si>
    <t>do 1.6.2020/1.10.2020</t>
  </si>
  <si>
    <t>OPŽP</t>
  </si>
  <si>
    <t>Výzva 139 - Ochrana péče o přírodu a krajinu - Specifický síl:4.2 - Posílit biodiverzitu</t>
  </si>
  <si>
    <t>2.3.2020 - 2.11.2020</t>
  </si>
  <si>
    <t>https://www.opzp.cz/nabidka-dotaci/detail-vyzvy/?id=158</t>
  </si>
  <si>
    <t>250.000 Kč (100.000 Kč na aktivitu 4.) - 50 mil. EUR</t>
  </si>
  <si>
    <t>Celková alokace 70 mil. Kč, míra podpory max. 100 %</t>
  </si>
  <si>
    <t>Výzva 150 - Odpady a materiálové toky, ekologické zátěže a rizika - Spec. Cíl: 3.2 - Zvýšit podíl materiálového a energetického využití odpadů</t>
  </si>
  <si>
    <t>2.3.2020 - 1.6.2020</t>
  </si>
  <si>
    <t>1. Výstavba a modernizace zařízení pro sběr, třídění a úpravu odpadů                                     2. Výstavba a modernizace zařízení na energetické využití odpadů a související infrastruktury                                                                                                                                                             3. Výstavba a modernizace zařízení pro nakládání s nebezpečnými odpady vč. Zdravotnických odpadů</t>
  </si>
  <si>
    <t>https://www.opzp.cz/nabidka-dotaci/detail-vyzvy/?id=162</t>
  </si>
  <si>
    <t>500.000 Kč - 50 mil. EUR</t>
  </si>
  <si>
    <t>Celková alokace 500 mil. Kč, míra podpory max. 85 %</t>
  </si>
  <si>
    <t>https://www.destovka.eu/opzp</t>
  </si>
  <si>
    <t>Výzva 144. Velká dešťovka pro veřejné subjekty</t>
  </si>
  <si>
    <t>Celková alokace 1.000 mil. Kč, Míra podpory max. 85 %</t>
  </si>
  <si>
    <t>200.000 Kč - 50 mil. EUR</t>
  </si>
  <si>
    <t>https://gacr.cz/vyhlaseni-verejne-souteze-standardni-projekty-4/</t>
  </si>
  <si>
    <t xml:space="preserve">Veřejná soutěž na podporu standardních grantových projektů </t>
  </si>
  <si>
    <t>předpokládaný počátek řešení - 1.1.2021</t>
  </si>
  <si>
    <t>a. technické vědy            b. vědy o neživé přírodě   c. lékařské a biologické vědy                                    d. společenské a humanitní vědy                          e. zemědělské a biologicko-environmentální vědy</t>
  </si>
  <si>
    <t xml:space="preserve">Veřejná soutěž na podporu grantových projektů excelence v základním výzkumu EXPRO </t>
  </si>
  <si>
    <t>https://gacr.cz/vyhlaseni-verejne-souteze-expro-projekty-3/</t>
  </si>
  <si>
    <t>https://gacr.cz/vyhlaseni-verejne-souteze-junior-star/</t>
  </si>
  <si>
    <t>Veřejná soutěž na podporu projektů JUNIOR STAR</t>
  </si>
  <si>
    <t>https://gacr.cz/vyhlaseni-verejne-souteze-mezinarodni-projekty-4/</t>
  </si>
  <si>
    <t xml:space="preserve">Veřejná soutěž na podporu mezinárodních projektů </t>
  </si>
  <si>
    <t>Nadcházející funkční období začínající</t>
  </si>
  <si>
    <t>a. matematika a fyzika 1       b. fyzika 2                c. chemie     d. biologie člověka a lékařské vědy    e. biologie a zemědělské vědy                                f. společenské vědy         g. Humanitní vědy                                       h. technické vědy a informatika</t>
  </si>
  <si>
    <t>24.10.2019 - 30.6.2020                   (do 13.12. interní termín pro zaslání informace k čerpání alokace)</t>
  </si>
  <si>
    <t>Začátek soutěžní lhůty - 21.3.2020  Návrhy projektů je možné podávat do 4.5.2020</t>
  </si>
  <si>
    <t>17.3.2020 - 16.6.2020</t>
  </si>
  <si>
    <t>Call 2020</t>
  </si>
  <si>
    <t>https://www.tacr.cz/soutez/m-era-net/call-2020-3/</t>
  </si>
  <si>
    <t>1.Modeling for materials engineering and processing
2.Innovative surfaces, coatings and interfaces
3.High performance composites
4Functional materials
5.New strategies for advanced material-based technologies in health applications*
6.Materials for additive manufacturing</t>
  </si>
  <si>
    <t>M-ERA.NET 2</t>
  </si>
  <si>
    <t>Míra podpory max. 85%                              Podpora materiálového výzkumu a inovací, vytvoření mezinárodního výzkumného konsorcia - min. 3 partneři ze 2 zapojených zemí</t>
  </si>
  <si>
    <t>Výzva č. 02_20_079 Mezinárodní mobilita výzkumných pracovníků - MSCA-IF IV</t>
  </si>
  <si>
    <t>19.3.2020 - 31.8.2020</t>
  </si>
  <si>
    <t>Cílem výzvy je rozvoj lidských zdrojů ve výzkumu formou podpory kvalitních projektů schvále-ných na evropské úrovni z Horizontu 2020, Marie Skłodowska-Curie Actions, které jsou uvedené v „no-money“ seznamu. Hlavním cílem je podpora profesního růstu výzkumných pracovníků, podpora kvalitního výzkumu, vzdělávání pro praxi, rozvoj komunikace a spolupráce.</t>
  </si>
  <si>
    <t>min. není určeno - max. 100 mil. Kč</t>
  </si>
  <si>
    <t>https://opvvv.msmt.cz/vyzva/vyzva-c-02-20-079-mezinarodni-mobilita-vyzkumnych-pracovniku-msca-if-iv/text-vyzvy.htm</t>
  </si>
  <si>
    <t>Míra podpory max. 100%, partnerství není umožněno</t>
  </si>
  <si>
    <t xml:space="preserve">Mobility ČR Rakousko </t>
  </si>
  <si>
    <t xml:space="preserve">http://www.msmt.cz/vyzkum-a-vyvoj-2/vyzva-k-podavani-navrhu-spolecnych-cesko-rakouskych-5 </t>
  </si>
  <si>
    <t>2.3.2020 - 6.6.2020</t>
  </si>
  <si>
    <t>Cílem je napomáhat navazování kontaktů a rozvoji spolupráce mezi institucemi působícími v oblasti výzkumu a vývoje v partnerských státech, a to formou podpory mobility výzkumných pracovníků spolupracujících na řešení mezinárodních projektů základního výzkumu.</t>
  </si>
  <si>
    <t>max. 200.000 Kč na projekt</t>
  </si>
  <si>
    <t>Mobility ČR Francie</t>
  </si>
  <si>
    <t>11.3.2020 - 13.6.2020</t>
  </si>
  <si>
    <t xml:space="preserve">http://www.msmt.cz/vyzkum-a-vyvoj-2/vyzva-k-podavani-navrhu-spolecnych-cesko-francouzskych-8 </t>
  </si>
  <si>
    <t>Cílem výzvy je napomáhat navazování kontaktů a rozvoji spolupráce mezi institucemi působícími v oblasti výzkumu a vývoje v partnerských státech, a to formou podpory mobility výzkumných pracovníků a pracovnic spolupracujících na řešení mezinárodních projektů základního výzkumu.</t>
  </si>
  <si>
    <t>Podpora projektů spočívá ve financování cestovních a pobytových nákladů, kdy vysílající strana hradí veškeré náklady, není podporována účast výzkumných pracovníků na seminářích, konferencích, kongresech a dalších setkáních konaných v partnerských státech. Podpora - krátkodobé pobyty o délce trvání 1 - 15 dní;dlouhodobé pobyty o délce trvání 1 - 3 měsíce.</t>
  </si>
  <si>
    <t>max. 156.000 Kč na projekt</t>
  </si>
  <si>
    <t xml:space="preserve">Podpora projektů spočívá ve financování cestovních a pobytových nákladů, kdy vysílající strana hradí veškeré náklady, není podporována účast výzkumných pracovníků na seminářích, konferencích, kongresech a dalších setkáních konaných v partnerských státech. </t>
  </si>
  <si>
    <t xml:space="preserve">http://www.msmt.cz/vyzkum-a-vyvoj-2/prehled-vyzev-clenskych-statu-eu-a-pridruzenych-zemi-na?lang=1&amp;ref=m&amp;source=email </t>
  </si>
  <si>
    <t>Deadline 31.3.2020</t>
  </si>
  <si>
    <t>EUD COVID-19 - Horizon 2020</t>
  </si>
  <si>
    <t>Rozpočet 45 mil. EUR</t>
  </si>
  <si>
    <t>Financování bude pocházet z programu EU pro výzkum a inovace Horizont 2020 a bude financovat zapojení do projektů organizací, jako jsou univerzity a MSP. Návrhy budou posouzeny nezávislými odborníky a financování půjde do konsorcií s nejvyšším skóre. Žadatelé, kteří chtějí dobré skóre, budou muset prokázat svou schopnost vyvinout testy a / nebo léčby COVID-19 a maximalizovat přidanou hodnotu partnerství veřejného a soukromého sektoru IMI2 zahrnutím přispívajících partnerů do jejich konsorcia.</t>
  </si>
  <si>
    <t xml:space="preserve">Vývoj antivirotik, léčiv, diagnostiky, nástrojů pro detekci nosičů… </t>
  </si>
  <si>
    <t>3.2.2020 - 11.1.2021</t>
  </si>
  <si>
    <t>29.11.2019 - 20.4.2020</t>
  </si>
  <si>
    <t>Partnerství znalostního transféru</t>
  </si>
  <si>
    <t>500.000 - 5 mil. Kč</t>
  </si>
  <si>
    <t>1.4.2020 - 10.9.2020</t>
  </si>
  <si>
    <t>1.zlepšení výrobních procesů
2.vývoj/inovace nových produktů a služeb nebo inovace procesu při vývoji a zavádění nových produktů a služeb
3.zlepšení podnikových procesů včetně procesu produktové certifikace</t>
  </si>
  <si>
    <t>https://www.oppik.cz/dotacni-programy/partnerstvi-znalostniho-transferu</t>
  </si>
  <si>
    <t>znalostní organizace může uplatnit nepřímé (režijní) náklady paušální sazbou ve výši až 15 % rozpočtové položky Mzdy a pojistné - osobní náklady administrativních pracovníků, náklady na využití univerzitních zařízení, účetnictví, telefonní poplatky, síťové dodávky, spotřební materiál, náklady na pořádání pracovních setkání, povinná publicita</t>
  </si>
  <si>
    <t>Míra podpory až 70%                      Vytvoření partnerství mezi podnikem a VO za účelem transferu znalostí, souvisejících technologií a dovedností, ke kterým podnik nemá přístup; znalostní transfer je realizován za účasti absolventa magisterského či doktorského studia přímo v provozovně podniku za dohledu vybraného expertního pracoviště</t>
  </si>
  <si>
    <t>Country for the Future - Inovace do praxe (COVID)</t>
  </si>
  <si>
    <t>3.4.2020 - 12.5.2020</t>
  </si>
  <si>
    <t>https://www.oppik.cz/dotacni-programy/country-for-the-future-inovace-do-praxe-covid</t>
  </si>
  <si>
    <t>až 100% na - osobní náklady, odpisy, přímé náklady a další související s projektem                                                  až 25% na - příprava žádosti, drobné investice, marketing</t>
  </si>
  <si>
    <t>Míra podpory až 100%                     Projekt by měl mít pozitivní efekt v boji proti COVID 19 a následným dopadům.</t>
  </si>
  <si>
    <t>až 25 mil. Kč</t>
  </si>
  <si>
    <t>Odvětví zdravotnické techniky a nejrůznějších lékařských, monitorovacích a jiných aplikací, přinášející nový/vylepšený výrobní postup nebo poskytování specializovaných služeb,
projekty ve všech odvětvích podnikání, zaměřené na zavádění takových inovativních provozních, logistických a dalších organizačních procesů, které sníží rizika šíření nakažlivých onemocnění pro obyvatele, včetně zaměstnanců a zákazníků firem,zejména pak projekty zvyšující míru digitalizace, automatizace či schopnosti organizace pružně reagovat a přizpůsobovat se podobným výjimečným situacím.</t>
  </si>
  <si>
    <t>Czech Rise Up - Chytrá opatření proti COVID-19</t>
  </si>
  <si>
    <t>až 5 mil. Kč</t>
  </si>
  <si>
    <t>https://www.oppik.cz/dotacni-programy/czech-rise-up-chytra-opatreni-proti-covid-19</t>
  </si>
  <si>
    <t xml:space="preserve">1.pořízení materiálu pro výrobu ochranných a zdravotnických prostředků
2.mzdové náklady zaměstnanců zapojených do výroby a vývoje
3.rychlé financování pro technologická i zcela nová inovativní řešení </t>
  </si>
  <si>
    <t>Služby infrastruktury</t>
  </si>
  <si>
    <t>https://www.oppik.cz/dotacni-programy/sluzby-infrastruktury</t>
  </si>
  <si>
    <t>poskytování služeb pro MSP, které vyžadují konzultace v oblasti výzkumu a vývoje, poradenství s managementem a rozvojem podnikání apod., pokrytí nákladů (mzdy, experti), které má provozovatel výzkumné infrastruktury, a které mu vzniknou při poskytování uvedených služeb, rozšíření nebo výstavba nové infrastruktury sloužící k provozu inovační/výzkumné infrastruktury, vědeckotechnický parků, podnikatelských inkubátorů apod.,
investiční náklady</t>
  </si>
  <si>
    <t>Míra podpory - při poskytování služeb až 100 %
v případě výstavby či rozšíření infrastruktury 50 - 75 %</t>
  </si>
  <si>
    <t>Technologie COVID</t>
  </si>
  <si>
    <t>250.000 - 20 mil. Kč</t>
  </si>
  <si>
    <t xml:space="preserve">https://www.enovation.cz/eu-dotace/operacni-program/programy-mpo/technologie-covid/?utm_source=emailkampanecz&amp;utm_medium=email&amp;utm_campaign=2020_04_enovinky_en_COVID </t>
  </si>
  <si>
    <t>Podpora projektů, které mají přímou souvislost s bojem proti dalšímu šíření koronaviru prostřednictvím pořízení nových technologických zařízení a vybavení</t>
  </si>
  <si>
    <t>Inovační vouchery COVID</t>
  </si>
  <si>
    <t>50.000 - 1 mil. Kč</t>
  </si>
  <si>
    <t>Poradenské, expertní a podpůrné služby v oblasti inovací pro projekty určené pro boj či prevenci proti COVID-19.</t>
  </si>
  <si>
    <t>Měření, diagnostika, testování/Výpočty, návrhy nových systémů, techn. postupů, unikátních konstrukčních řešení/Modelování, vývoj SW, HW, materiálu, zařízení, prototypu, funkčního vzorku v souvislosti s vývojem nebo zaváděním nového produktu/ Optimalizace procesů, vlastnostní výrobků, služeb, metod...</t>
  </si>
  <si>
    <t>Míra podpory až 50% - 85%</t>
  </si>
  <si>
    <t>30.4.2020 - 15.6.2020</t>
  </si>
  <si>
    <t>ÉTA - 4. veřejná soutěž</t>
  </si>
  <si>
    <t>https://www.tacr.cz/program-eta-oznameni-terminu-vyhlaseni-a-predbeznych-parametru-4-vs/</t>
  </si>
  <si>
    <t>100 mil. Kč</t>
  </si>
  <si>
    <t xml:space="preserve">Max. míra podpory 80% , 4 mil. Kč/1 projekt           </t>
  </si>
  <si>
    <t>17.4.2020 - 31.12.2020</t>
  </si>
  <si>
    <t>https://www.oppik.cz/dotacni-programy/inovacni-vouchery-covid</t>
  </si>
  <si>
    <t>Výše dotace 50-90%                       Projekt by měl mít rychlý, pozitivní efekt v boji proti COVID 19 a následným dopadům.</t>
  </si>
  <si>
    <t>prodlouženo do 29.10.2020</t>
  </si>
  <si>
    <t>Urgent Funding SARS-CoV-2</t>
  </si>
  <si>
    <t>6.4.2020 - 30.9.2020</t>
  </si>
  <si>
    <r>
      <t xml:space="preserve">Výzva je zaměřena na zmírňování negativních celospolečenských dopadů a využívání nových příležitostí v reakci na řešení důsledků krize spojené s pandemií </t>
    </r>
    <r>
      <rPr>
        <sz val="8"/>
        <color rgb="FFFF0000"/>
        <rFont val="Calibri"/>
        <family val="2"/>
        <charset val="238"/>
        <scheme val="minor"/>
      </rPr>
      <t>COVID-19</t>
    </r>
    <r>
      <rPr>
        <sz val="8"/>
        <color rgb="FF292929"/>
        <rFont val="Calibri"/>
        <family val="2"/>
        <charset val="238"/>
        <scheme val="minor"/>
      </rPr>
      <t>, a to zejm. v oblasti sociální, vzdělávací, ekonomické a kulturní.</t>
    </r>
  </si>
  <si>
    <t>30.4.2020 - 24.6.2020</t>
  </si>
  <si>
    <t>TREND - 3. veřejná soutěž "Technologičtí lídři"</t>
  </si>
  <si>
    <r>
      <t xml:space="preserve">17.2.2020 - </t>
    </r>
    <r>
      <rPr>
        <sz val="11"/>
        <color rgb="FFFF0000"/>
        <rFont val="Calibri"/>
        <family val="2"/>
        <charset val="238"/>
        <scheme val="minor"/>
      </rPr>
      <t>18.5.2020</t>
    </r>
  </si>
  <si>
    <t>https://www.tacr.cz/program-trend-vyhlaseni-3-verejne-souteze/</t>
  </si>
  <si>
    <t>1 mld. Kč</t>
  </si>
  <si>
    <t>Výrobní technologie                                                                     Digitální technologie                                                                    Kybernetické technologie</t>
  </si>
  <si>
    <t xml:space="preserve">Max. míra podpory 70%, max. výše podpory na projekt 40 mil. Kč                                                            Podpořeny budou projekty průmyslového výzkumu a experimentálního vývoje, jejichž cílem je zavedení výsledků do praxe, zejména do průmyslové výroby a do nabídky produktů na trhu, projekty rozvíjející nové technologie a materiály, zvyšující míru automatizace a robotizace a využití digitálních technologií. </t>
  </si>
  <si>
    <t>20.4.2020 - 24.9.2020</t>
  </si>
  <si>
    <t>500.000 EUR</t>
  </si>
  <si>
    <t>Max. výše podpory 80.000 EUR na projekt</t>
  </si>
  <si>
    <t>výzva je určena pouze pro stávající řešitelé běžících projektů z národního programu Théta</t>
  </si>
  <si>
    <t>https://www.tacr.cz/soutez/positive-energy-districts-ped/call-2020-5/</t>
  </si>
  <si>
    <t>Positive Energy Districts (PED) - THÉTA</t>
  </si>
  <si>
    <t>NRP 78 "COVID-19"</t>
  </si>
  <si>
    <t>1.Basic aspects of SARS-CoV-2 biology, pathogenicity and immunogenicity
2.New approaches in COVID-19 epidemiology and disease prevention
3.COVID-19 vaccine, drug development and diagnostics
4.D7Clinical COVID-19 research and therapeutic interventions</t>
  </si>
  <si>
    <t>https://gacr.cz/vyhlasujeme-vyzvu-nrp-78-covid-19/</t>
  </si>
  <si>
    <t>30.4.2020 - 25.5.2020</t>
  </si>
  <si>
    <t>zahájení řešení mezi 18.8. a 31.10.2020</t>
  </si>
  <si>
    <t>https://gacr.cz/vyhlaseni-vyzvy-urgent-funding-sars-cov-2/</t>
  </si>
  <si>
    <t>průběžně od vyhlášení výzvy</t>
  </si>
  <si>
    <t>Cíle - Okamžitá podpora vysoce kvalitních projektů zaměřených na studium humanitárních krizí, jako jsou epidemie a pandemie (SARS-CoV-2), čímž přispívá k lepšímu řízení možných budoucích humanitárních krizí.
Přispívat ke globální výměně znalostí tím, že výsledky budou volně dostupné akademické komunitě a společnosti</t>
  </si>
  <si>
    <t>Témata/Cíle</t>
  </si>
  <si>
    <t xml:space="preserve">Míra podpory 50%, výše dotace 250 tis. - 20 mil. Kč                                                Nákup strojů pro zahájení výroby zdravotnických a ochranných prostředků </t>
  </si>
  <si>
    <t>27.4.2020 - 29.5.2020</t>
  </si>
  <si>
    <t>20.3.2020 - 30.8.2020</t>
  </si>
  <si>
    <t>Inovační vouchery VI.</t>
  </si>
  <si>
    <t>SC1-PHE-CORONAVIRUS-2020</t>
  </si>
  <si>
    <t>EOSC (European Open Science Cloud)</t>
  </si>
  <si>
    <t>alokace 48,5 mil. EUR</t>
  </si>
  <si>
    <t>https://ec.europa.eu/info/research-and-innovation/research-area/health-research-and-innovation/coronavirus-research-and-innovation_en#imi</t>
  </si>
  <si>
    <t>18 projektů - boj proti COVID - 19</t>
  </si>
  <si>
    <t>boj proti COVID - 19</t>
  </si>
  <si>
    <t xml:space="preserve">https://www.eoscsecretariat.eu/funding-opportunities/COVID-19-Fast-Track-Funding </t>
  </si>
  <si>
    <t>Alokace 45.000 EUR</t>
  </si>
  <si>
    <t>Míra podpory max 50%</t>
  </si>
  <si>
    <t>Dosažení nových poznatků a nových či zdokonalených technologií, které umožní složkám integrovaného záchranného systému ČR získat, osvojovat si, udržovat a rozvíjet specifické schopnosti potřebné ke zvládání krizových situací v případě epidemiologických hrozeb či úniků biologických agens nebo toxinů.</t>
  </si>
  <si>
    <t xml:space="preserve">https://www.mvcr.cz/vyzkum/clanek/vyhlaseni-ctvrte-verejne-souteze.aspx </t>
  </si>
  <si>
    <t>29.04.2020 - 12.6.2020</t>
  </si>
  <si>
    <t>Max. výše podpory 15 mil. Kč na projekt, míra podpory 50 - 80%</t>
  </si>
  <si>
    <t>Program bezpečnostního výzkumu České republiky v letech 2015 až 2022 (BV III/4-VS)</t>
  </si>
  <si>
    <t>DELTA - 2. veřejná soutěž</t>
  </si>
  <si>
    <t>DELTA</t>
  </si>
  <si>
    <t>14.5.2020 - 15.7.2020</t>
  </si>
  <si>
    <t>300 mil. Kč</t>
  </si>
  <si>
    <t>https://www.tacr.cz/soutez/program-delta-2/druha-verejna-soutez-8/</t>
  </si>
  <si>
    <t>Hlavním cílem tohoto programu je zvýšit množství konkrétních výstupů a výsledků aplikovaného výzkumu a to pomocí podpory společných projektů uchazečů z ČR a uchazečů ze zahraničí v oblastech, které jsou pro dané země perspektivní, zlepšení přenosu mezinárodních znalostí, dobré praxe a know-how a usnadnění pronikání na zahraniční trhy.</t>
  </si>
  <si>
    <r>
      <t xml:space="preserve">Max. míra podpory 74%, Podporován je rovněž aplikovaný výzkum reagující na nákazu </t>
    </r>
    <r>
      <rPr>
        <sz val="7"/>
        <color rgb="FFFF0000"/>
        <rFont val="Calibri"/>
        <family val="2"/>
        <charset val="238"/>
        <scheme val="minor"/>
      </rPr>
      <t>COVID-19</t>
    </r>
    <r>
      <rPr>
        <sz val="7"/>
        <rFont val="Calibri"/>
        <family val="2"/>
        <charset val="238"/>
        <scheme val="minor"/>
      </rPr>
      <t xml:space="preserve"> (s výjimkou výzkumu léčiv a klinických studií)</t>
    </r>
  </si>
  <si>
    <t>DOPRAVA 2020+ - 2. veřejná soutěž</t>
  </si>
  <si>
    <t>DOPRAVA 2020+</t>
  </si>
  <si>
    <t>9.4.2020 - 10.6.2020</t>
  </si>
  <si>
    <t>50 mil. Kč</t>
  </si>
  <si>
    <t>https://www.tacr.cz/soutez/nezarazeno/druha-verejna-soutez-7/</t>
  </si>
  <si>
    <t xml:space="preserve">Specifické cíle: Udržitelná doprava; Bezpečná a odolná doprava a dopravní infrastruktura; Přístupná a interoperabilní doprava; Automatizace, digitalizace, navigační a družicové systémy. </t>
  </si>
  <si>
    <t>Max. míra podpory 80%, max. výše podpory na 1 projekt, cílem programu je rozvíjet dopravní sektor způsobem, který bude reflektovat společenské potřeby, akceleruje technologický a znalostní rozvoj ČR a napomůže tak růstu konkurenceschopnosti ČR.
V rámci veřejné soutěže jsou vítány návrhy projektů zaměřené na témata týkající se zvládání mimořádných událostí jako je současná pandemie COVID-19.</t>
  </si>
  <si>
    <t>Prostředí pro život</t>
  </si>
  <si>
    <t>21.5.2020 - 22.7.2020</t>
  </si>
  <si>
    <t>152 mil. Kč</t>
  </si>
  <si>
    <t>https://www.tacr.cz/soutez/program-prostredi-pro-zivot/treti-verejna-soutez-5/</t>
  </si>
  <si>
    <t>Max. výše podpory na projekt 12 mil. Kč, Max. intenzita podpory j 85%</t>
  </si>
  <si>
    <t>1 mil. EUR</t>
  </si>
  <si>
    <t>do 20.7.2020</t>
  </si>
  <si>
    <t>Výše podpory 1.000 - 10.000 Euro</t>
  </si>
  <si>
    <t>https://www.btha.cz/cs/granty/akademicke-projekty</t>
  </si>
  <si>
    <t>Podpora akademických projektů bavorských vysokých škol ve spolupráci s partnery v České republice ve všech vědních oborech včetně mezioborových záměrů. Zvláště vítány jsou projekty zapojující mladé vědce (studenty magisterských a doktorských programů).</t>
  </si>
  <si>
    <t>Mimořádné grantové výzvy na podporu česko-bavorských akademických projektů ve vědě a výzkumu během koronavirové krize</t>
  </si>
  <si>
    <r>
      <t xml:space="preserve">Předpokladem pro podporu výzkumného projektu je realizace projektu nebo jeho převážné části a vyúčtování všech poskytnutých prostředků </t>
    </r>
    <r>
      <rPr>
        <b/>
        <sz val="7"/>
        <rFont val="Calibri"/>
        <family val="2"/>
        <charset val="238"/>
        <scheme val="minor"/>
      </rPr>
      <t>do konce listopadu 2020</t>
    </r>
    <r>
      <rPr>
        <sz val="7"/>
        <rFont val="Calibri"/>
        <family val="2"/>
        <charset val="238"/>
        <scheme val="minor"/>
      </rPr>
      <t>. Podpořit lze i první fázi delšího plánovahého projektu (bez nároku na další financování).Prostředky lze použít i na projektové výdaje v ČR.</t>
    </r>
  </si>
  <si>
    <t>Podpora projektů bavorských vysokých škol s českým partnerem</t>
  </si>
  <si>
    <t>6.000 Euro</t>
  </si>
  <si>
    <r>
      <t xml:space="preserve">Podporu lze získat například pro česko-bavorské konference, vědecké workshopy, letní a zimní školy, semináře, exkurze, projektové konzultace atd. Zvláště vítané jsou projekty se zaměřením na mladé vědce (studenty magisterských a doktorských programů). Realizace a vyúčtování </t>
    </r>
    <r>
      <rPr>
        <b/>
        <sz val="7"/>
        <rFont val="Calibri"/>
        <family val="2"/>
        <charset val="238"/>
        <scheme val="minor"/>
      </rPr>
      <t>do listopadu 2020.</t>
    </r>
  </si>
  <si>
    <t>průběžné podávání do vyčerpání prostředků</t>
  </si>
  <si>
    <t>Cílem tohoto projektu je připravit podmínky pro další spolupráci ve výzkumu a výuce, a to jak po obsahové stránce, tak i se zřetelem k získávání finančních prostředků v budoucnosti, například z národních či evropských programů pro rozvoj vědy.                                                                            Žádost podává bavorská vysoká škola, přičemž prostředky mohou být využity na společný projekt v obou zemích.</t>
  </si>
  <si>
    <t xml:space="preserve">http://www.mzcr.cz/Odbornik/dokumenty/program-na-podporu-zdravotnickeho-aplikovaneho-vyzkumu-na-leta-2020-2026kod-_16931_993_3.html </t>
  </si>
  <si>
    <t>Podpora zdravotnického aplikovaného výzkumu na léta              2020 – 2026</t>
  </si>
  <si>
    <t>do 16.6.2020</t>
  </si>
  <si>
    <t>Výše dotace 80%, na jeden projekt až 300 mil. Kč                                                     Lze čerpat na - Osobní náklady, náklady na pořízení dl. Hmotného a nehmotného majetku, ostatní provozní náklady</t>
  </si>
  <si>
    <t>300 mil. Kč v prvním roce realizace</t>
  </si>
  <si>
    <t>Oblast 1: Vznik a rozvoj chorob
Oblast 2: Nové diagnostické a terapeutické metody
Oblast 3: Epidemiologie a prevence nejzávažnějších chorob</t>
  </si>
  <si>
    <t>Program bezpečnostního výzkumu České republiky v letech 2015 až 2022</t>
  </si>
  <si>
    <t>do 12.6.2020</t>
  </si>
  <si>
    <t xml:space="preserve">https://www.mvcr.cz/vyzkum/clanek/program-bezpecnostniho-vyzkumu-ceske-republiky-2015-2022.aspx </t>
  </si>
  <si>
    <t>Zaměření: 1. Bezpečnost občanů                                                                                                                   2.Bezpečnost kritických infrastruktur a zdrojů                                                                                                                       3.Krizové řízení a bezpečnostní politika</t>
  </si>
  <si>
    <t>2 200 mil. Kč</t>
  </si>
  <si>
    <t>Výše dotace až 100%, Lze čerpat na - Osobní náklady, náklady na pořízení dl. Hm. A nehm. Majetku, subdodávky, ostatní přímé náklady, audit, nepřímé náklady</t>
  </si>
  <si>
    <t>Oblasti podpory z prostředků Norských fondů v období 2014–2021</t>
  </si>
  <si>
    <t>Zajištění infrastruktury a vhodných analytických metod pro identifikaci znečišťujících látek ve vodním prostředí</t>
  </si>
  <si>
    <t>Realizace pilotních projektů pro snížení farmaceutického znečištění vodních toků</t>
  </si>
  <si>
    <t>Zvyšování povědomí veřejnosti a budování kapacit v oblasti snižování znečišťujících látek ve vodním prostředí</t>
  </si>
  <si>
    <t>Alokace</t>
  </si>
  <si>
    <t>78 mil. Kč</t>
  </si>
  <si>
    <t>89 mil. Kč</t>
  </si>
  <si>
    <t>7,8 mil. Kč</t>
  </si>
  <si>
    <t xml:space="preserve">https://www.sfzp.cz/dotace-a-pujcky/norske-fondy/podporovane-oblasti/ </t>
  </si>
  <si>
    <t>Míra podpory</t>
  </si>
  <si>
    <t xml:space="preserve">až 100%  </t>
  </si>
  <si>
    <t>Výše podpory 5,2 - 19,5 mil. Kč</t>
  </si>
  <si>
    <t>Výše podpory 5,2 - 26 mil. Kč</t>
  </si>
  <si>
    <t>Výše podpory 130.000 Kč - 1,3 mil. Kč</t>
  </si>
  <si>
    <t>Q4 2020</t>
  </si>
  <si>
    <t>Q1 2020</t>
  </si>
  <si>
    <t xml:space="preserve"> Společná výzva podniků ECSEL (Electronic Components and Systems for European Leadership) + IMI (Innovative Medicines Initiative)</t>
  </si>
  <si>
    <t>26.5.2020 - 30.9.2020</t>
  </si>
  <si>
    <t>RIA - Research and Innovation Actions (TRL level - technology readiness level 2-4)</t>
  </si>
  <si>
    <t>500 000 EUR</t>
  </si>
  <si>
    <t>https://www.msmt.cz/vyzkum-a-vyvoj-2/spolecna-vyzva-k-predkladani-navrhu-projektu-ecsel-ju-a-imi</t>
  </si>
  <si>
    <t>Míra podpory až 100%</t>
  </si>
  <si>
    <t>Oblast H2020</t>
  </si>
  <si>
    <t>Název tématu (topic)</t>
  </si>
  <si>
    <t>Identifikátor výzvy</t>
  </si>
  <si>
    <t>Původní uzávěrka</t>
  </si>
  <si>
    <t>Nová uzávěrka</t>
  </si>
  <si>
    <t>Odkaz na FTO portál</t>
  </si>
  <si>
    <t>Komentář</t>
  </si>
  <si>
    <t>ICT</t>
  </si>
  <si>
    <t>AI for the smart hospital of the future</t>
  </si>
  <si>
    <t>DT-ICT-12-2020</t>
  </si>
  <si>
    <t>Komise zatím nový termín připravuje, oficiálně původní termín ještě nezrušila, i o zrušení už informovala všechny delegace</t>
  </si>
  <si>
    <t>https://ec.europa.eu/info/funding-tenders/opportunities/portal/screen/opportunities/topic-details/dt-ict-12-2020</t>
  </si>
  <si>
    <t>Zdraví</t>
  </si>
  <si>
    <t>Healthcare interventions for the management of the elderly multimorbid patient </t>
  </si>
  <si>
    <t>SC1-BHC-24-2020</t>
  </si>
  <si>
    <t>https://ec.europa.eu/info/funding-tenders/opportunities/portal/screen/opportunities/topic-details/sc1-bhc-24-2020</t>
  </si>
  <si>
    <t>Implementation research for scaling up and transfer of innovative solutions involving digital tools for people-centred care    </t>
  </si>
  <si>
    <t>SC1-DTH-13-2020</t>
  </si>
  <si>
    <t>https://ec.europa.eu/info/funding-tenders/opportunities/portal/screen/opportunities/topic-details/sc1-dth-13-2020</t>
  </si>
  <si>
    <t>New interventions for Non-Communicable Diseases </t>
  </si>
  <si>
    <t>SC1-BHC-08-2020</t>
  </si>
  <si>
    <t>https://ec.europa.eu/info/funding-tenders/opportunities/portal/screen/opportunities/topic-details/sc1-bhc-08-2020</t>
  </si>
  <si>
    <t>Innovative actions for improving urban health and wellbeing - addressing environment, climate and socioeconomic factors</t>
  </si>
  <si>
    <t>SC1-BHC-29-2020</t>
  </si>
  <si>
    <t>https://ec.europa.eu/info/funding-tenders/opportunities/portal/screen/opportunities/topic-details/sc1-bhc-29-2020</t>
  </si>
  <si>
    <t>Towards the new generation of clinical trials – trials methodology research </t>
  </si>
  <si>
    <t>SC1-BHC-37-2020</t>
  </si>
  <si>
    <t>https://ec.europa.eu/info/funding-tenders/opportunities/portal/screen/opportunities/topic-details/sc1-bhc-37-2020</t>
  </si>
  <si>
    <t>Coordination of clinical research activities of the European Reference</t>
  </si>
  <si>
    <t>SC1-HCO-20-2020</t>
  </si>
  <si>
    <t>https://ec.europa.eu/info/funding-tenders/opportunities/portal/screen/opportunities/topic-details/sc1-hco-20-2020</t>
  </si>
  <si>
    <t>Reliable and accessible information on cell and gene-based therapies  </t>
  </si>
  <si>
    <t>SC1-HCO-19-2020</t>
  </si>
  <si>
    <t>https://ec.europa.eu/info/funding-tenders/opportunities/portal/screen/opportunities/topic-details/sc1-hco-19-2020</t>
  </si>
  <si>
    <t>Coordinating and supporting research on the human microbiome in Europe and beyond  </t>
  </si>
  <si>
    <t>SC1-HCO-17-2020</t>
  </si>
  <si>
    <t>https://ec.europa.eu/info/funding-tenders/opportunities/portal/screen/opportunities/topic-details/sc1-hco-17-2020</t>
  </si>
  <si>
    <t>Bridging the divide in health research and innovation – boosting return on investment </t>
  </si>
  <si>
    <t>SC1-HCO-03-2020</t>
  </si>
  <si>
    <t>https://ec.europa.eu/info/funding-tenders/opportunities/portal/screen/opportunities/topic-details/sc1-hco-03-2020</t>
  </si>
  <si>
    <t>Micro- and nano-plastics in our environment: Understanding exposures and impacts on human health </t>
  </si>
  <si>
    <t>SC1-BHC-36-2020</t>
  </si>
  <si>
    <t>https://ec.europa.eu/info/funding-tenders/opportunities/portal/screen/opportunities/topic-details/sc1-bhc-36-2020</t>
  </si>
  <si>
    <t>Developing methodological approaches for improved clinical investigation and evaluation of high-risk medical devices </t>
  </si>
  <si>
    <t>SC1-HCO-18-2020</t>
  </si>
  <si>
    <t>https://ec.europa.eu/info/funding-tenders/opportunities/portal/screen/opportunities/topic-details/sc1-hco-18-2020</t>
  </si>
  <si>
    <t>Digital diagnostics – developing tools for supporting clinical decisions by integrating various diagnostic data </t>
  </si>
  <si>
    <t>SC1-BHC-06-2020</t>
  </si>
  <si>
    <t>https://ec.europa.eu/info/funding-tenders/opportunities/portal/screen/opportunities/topic-details/sc1-bhc-06-2020</t>
  </si>
  <si>
    <t>Public procurement of innovative solutions (PPI) for diagnostics for infectious diseases</t>
  </si>
  <si>
    <t>SC1-BHC-20B-2020</t>
  </si>
  <si>
    <t>https://ec.europa.eu/info/funding-tenders/opportunities/portal/screen/opportunities/topic-details/sc1-bhc-20b-2020</t>
  </si>
  <si>
    <t>ERA-NET to support the Joint Programming Initiative on Antimicrobial resistance (JPIAMR) </t>
  </si>
  <si>
    <t>SC1-HCO-07-2020</t>
  </si>
  <si>
    <t>https://ec.europa.eu/info/funding-tenders/opportunities/portal/screen/opportunities/topic-details/sc1-hco-07-2020</t>
  </si>
  <si>
    <t>Advancing the safety assessment of chemicals without the use of animal testing </t>
  </si>
  <si>
    <t>SC1-BHC-11-2020</t>
  </si>
  <si>
    <t>https://ec.europa.eu/info/funding-tenders/opportunities/portal/screen/opportunities/topic-details/sc1-bhc-11-2020</t>
  </si>
  <si>
    <t>ERA-NET: Sustained collaboration of national and regional programmes in research on brain-related diseases and disorders of the nervous system  </t>
  </si>
  <si>
    <t>SC1-HCO-16-2020</t>
  </si>
  <si>
    <t>https://ec.europa.eu/info/funding-tenders/opportunities/portal/screen/opportunities/topic-details/sc1-hco-16-2020</t>
  </si>
  <si>
    <t>Use of Real-World Data to advance research on the management of complex chronic conditions </t>
  </si>
  <si>
    <t>SC1-DTH-12-2020</t>
  </si>
  <si>
    <t>https://ec.europa.eu/info/funding-tenders/opportunities/portal/screen/opportunities/topic-details/sc1-dth-12-2020</t>
  </si>
  <si>
    <t>Creation of a European wide sustainable network for harmonised large-scale clinical research studies for infectious diseases   </t>
  </si>
  <si>
    <t>SC1-BHC-35-2020</t>
  </si>
  <si>
    <t>https://ec.europa.eu/info/funding-tenders/opportunities/portal/screen/opportunities/topic-details/sc1-bhc-35-2020</t>
  </si>
  <si>
    <t>Towards a Health research and innovation Cloud: Capitalising on data sharing initiatives in health research  </t>
  </si>
  <si>
    <t>SC1-HCC-10-2020</t>
  </si>
  <si>
    <t>https://ec.europa.eu/info/funding-tenders/opportunities/portal/screen/opportunities/topic-details/sc1-hcc-10-2020</t>
  </si>
  <si>
    <t>Addressing low vaccine uptake</t>
  </si>
  <si>
    <t>SC1-BHC-33-2020</t>
  </si>
  <si>
    <t>https://ec.europa.eu/info/funding-tenders/opportunities/portal/screen/opportunities/topic-details/sc1-bhc-33-2020</t>
  </si>
  <si>
    <t>Pre-commercial procurement (PCP) for integrated care solutions </t>
  </si>
  <si>
    <t>SC1-BHC-20A-2020</t>
  </si>
  <si>
    <t>https://ec.europa.eu/info/funding-tenders/opportunities/portal/screen/opportunities/topic-details/sc1-bhc-20a-2020</t>
  </si>
  <si>
    <t>ERA-NET: Sustained collaboration of national and regional programmes in cancer research  </t>
  </si>
  <si>
    <t>SC1-HCO-14-2020</t>
  </si>
  <si>
    <t>https://ec.europa.eu/info/funding-tenders/opportunities/portal/screen/opportunities/topic-details/sc1-hco-14-2020</t>
  </si>
  <si>
    <t>Global Alliance for Chronic Diseases (GACD) - Prevention and/or early diagnosis of cancer </t>
  </si>
  <si>
    <t>SC1-BHC-17-2020</t>
  </si>
  <si>
    <t>https://ec.europa.eu/info/funding-tenders/opportunities/portal/screen/opportunities/topic-details/sc1-bhc-17-2020</t>
  </si>
  <si>
    <t>Actions in support of the International Consortium for Personalised Medicine</t>
  </si>
  <si>
    <t>SC1-HCO-01-2018-2019-2020</t>
  </si>
  <si>
    <t>https://ec.europa.eu/info/funding-tenders/opportunities/portal/screen/opportunities/topic-details/sc1-hco-01-2018-2019-2020</t>
  </si>
  <si>
    <t>New approaches for clinical management and prevention of resistant bacterial infections in high prevalence settings </t>
  </si>
  <si>
    <t>SC1-BHC-34-2020</t>
  </si>
  <si>
    <t>https://ec.europa.eu/info/funding-tenders/opportunities/portal/screen/opportunities/topic-details/sc1-bhc-34-2020</t>
  </si>
  <si>
    <t>Výzkumné infrastruktury</t>
  </si>
  <si>
    <t>Implementing the European Open Science Cloud</t>
  </si>
  <si>
    <t>Integrace a konsolidace již existujících panevropských mechanismů přístupu k veřejným výzkumným infrastrukturám a komerčním službám přes EOSC portál</t>
  </si>
  <si>
    <t xml:space="preserve">H2020-INFRAEOSC-2018-2020 ;  topic INFRAEOSC-03-2020 </t>
  </si>
  <si>
    <t xml:space="preserve">https://ec.europa.eu/info/funding-tenders/opportunities/portal/screen/opportunities/topic-details/infraeosc-03-2020 </t>
  </si>
  <si>
    <t>Tato výzva byly prodloužena z jiného důvodu, než COVID-19, a to přijetí digitálního balíčku dne 19. února 2020 a probíhajících diskusí o podobě budoucího partnerství pro EOSC včetně jeho výzkumné agendy</t>
  </si>
  <si>
    <t>Zvýšení nabídky služeb EOSC portálu</t>
  </si>
  <si>
    <t xml:space="preserve">H2020-INFRAEOSC-2018-2020 ;  topic INFRAEOSC-07-2020 </t>
  </si>
  <si>
    <t xml:space="preserve">https://ec.europa.eu/info/funding-tenders/opportunities/portal/screen/opportunities/topic-details/infraeosc-07-2020 </t>
  </si>
  <si>
    <t xml:space="preserve"> Integrating and opening research infrastructures of European interest</t>
  </si>
  <si>
    <t>Integrační aktivity pro začínající komunity/společenství</t>
  </si>
  <si>
    <t xml:space="preserve">H2020-INFRAIA-2018-2020 ; INFRAIA-02-2020 </t>
  </si>
  <si>
    <t xml:space="preserve">https://ec.europa.eu/info/funding-tenders/opportunities/portal/screen/opportunities/topic-details/infraia-02-2020 </t>
  </si>
  <si>
    <t xml:space="preserve"> Integrating and opening research infrastructures of European interest </t>
  </si>
  <si>
    <t>Vytváření nového pilotního modelu pro integrační aktivity</t>
  </si>
  <si>
    <t xml:space="preserve"> H2020-INFRAIA-2018-2020; INFRAIA-03-2020 </t>
  </si>
  <si>
    <t xml:space="preserve">https://ec.europa.eu/info/funding-tenders/opportunities/portal/screen/opportunities/topic-details/infraia-03-2020 </t>
  </si>
  <si>
    <t xml:space="preserve">Demonstrating the role of Research Infrastructures in the translation of Open Science into Open Innovation  </t>
  </si>
  <si>
    <t>Ko-inovační platforma pro technologie výzkumných infrastruktur</t>
  </si>
  <si>
    <t xml:space="preserve">H2020-INFRAINNOV-2019-2020; INFRAINNOV-03-2020 </t>
  </si>
  <si>
    <t xml:space="preserve">https://ec.europa.eu/info/funding-tenders/opportunities/portal/screen/opportunities/topic-details/infrainnov-03-2020 </t>
  </si>
  <si>
    <t xml:space="preserve">Demonstrating the role of Research Infrastructures in the translation of Open Science into Open Innovation </t>
  </si>
  <si>
    <t>Pilotní inovační aktivity</t>
  </si>
  <si>
    <t xml:space="preserve">H2020-INFRAINNOV-2019-2020;  INFRAINNOV-04-2020 </t>
  </si>
  <si>
    <t xml:space="preserve">https://ec.europa.eu/info/funding-tenders/opportunities/portal/screen/opportunities/topic-details/infrainnov-04-2020 </t>
  </si>
  <si>
    <t xml:space="preserve">Support to policy and international cooperation </t>
  </si>
  <si>
    <t>Posílení lidského kapitálu (zdrojů) výzkumných infrastruktur</t>
  </si>
  <si>
    <t xml:space="preserve">H2020-INFRASUPP-2018-2020; INFRASUPP-02-2020 </t>
  </si>
  <si>
    <t xml:space="preserve">https://ec.europa.eu/info/funding-tenders/opportunities/portal/screen/opportunities/topic-details/infrasupp-02-2020 </t>
  </si>
  <si>
    <t>SC3- ENERGY</t>
  </si>
  <si>
    <t>Joint Actions</t>
  </si>
  <si>
    <t>Pre-commercial Procurement for a 100% Renewable Energy Supply</t>
  </si>
  <si>
    <t>LC-SC3-JA-5-2020 (RIA)</t>
  </si>
  <si>
    <t>https://ec.europa.eu/info/funding-tenders/opportunities/portal/screen/opportunities/topic-details/lc-sc3-ja-5-2020;freeTextSearchKeyword=;typeCodes=1;statusCodes=31094502;programCode=H2020;programDivisionCode=31047938;focusAreaCode=null;crossCuttingPriorityCode=null;callCode=Default;sortQuery=openingDate;orderBy=asc;onlyTenders=false;topicListKey=topicSearchTablePageState</t>
  </si>
  <si>
    <t>Global leadership in renewables</t>
  </si>
  <si>
    <t>Long-term EU-Africa Partnership for Research and Innovation actions in the area of renewable energy</t>
  </si>
  <si>
    <t>LC-SC-3-RES-10-2020 (PCP)</t>
  </si>
  <si>
    <t>https://ec.europa.eu/info/funding-tenders/opportunities/portal/screen/opportunities/topic-details/lc-sc3-res-10-2020;freeTextSearchKeyword=;typeCodes=1;statusCodes=31094502;programCode=H2020;programDivisionCode=31047938;focusAreaCode=null;crossCuttingPriorityCode=null;callCode=Default;sortQuery=openingDate;orderBy=asc;onlyTenders=false;topicListKey=topicSearchTablePageState</t>
  </si>
  <si>
    <t>SwafS</t>
  </si>
  <si>
    <t> Science with and for Society (Věda se společností a pro společnost, SwafS</t>
  </si>
  <si>
    <t>H2020–SWAFS–2018–2020</t>
  </si>
  <si>
    <t> https://ec.europa.eu/info/funding-tenders/opportunities/portal/screen/opportunities/topic-search;freeTextSearchKeyword=;typeCodes=1;statusCodes=31094501,31094502;programCode=H2020;programDivisionCode=31048026;focusAreaCode=null;crossCuttingPriorityCode=RRI;callCode=Default;sortQuery=openingDate;orderBy=asc;onlyTenders=false;topicListKey=topicSearchTablePageState</t>
  </si>
  <si>
    <t>Životní prostředí</t>
  </si>
  <si>
    <t>Výzva projektu ERA-NET Biodiversa</t>
  </si>
  <si>
    <t>BIODIVERSITY AND CLIMATE CHANGE</t>
  </si>
  <si>
    <t>plný návrh</t>
  </si>
  <si>
    <t>https://www.biodiversa.org/1587</t>
  </si>
  <si>
    <t>Výzva iniciativ JPIs</t>
  </si>
  <si>
    <t>Risks posed to human health and the environment by pollutants and pathogens present in water resources (AquaticPollutants)</t>
  </si>
  <si>
    <t>pre-proposal</t>
  </si>
  <si>
    <t>https://aquaticpollutants.ptj.de/call1</t>
  </si>
  <si>
    <t>FET-Proactive</t>
  </si>
  <si>
    <t>H2020-FETPROACT-2018-2020</t>
  </si>
  <si>
    <t>Neuromorphic computing technologies</t>
  </si>
  <si>
    <t>22 April 2020</t>
  </si>
  <si>
    <t>17 June 2020</t>
  </si>
  <si>
    <t>https://ec.europa.eu/info/funding-tenders/opportunities/portal/screen/opportunities/topic-details/fetproact-09-2020;freeTextSearchKeyword=H2020-FETPROACT-2018-2020;typeCodes=0,1;statusCodes=31094502;programCode=null;programDivisionCode=null;focusAreaCode=null;crossCuttingPriorityCode=null;callCode=Default;sortQuery=openingDate;orderBy=asc;onlyTenders=false;topicListKey=topicSearchTablePageState</t>
  </si>
  <si>
    <t>FET HPC</t>
  </si>
  <si>
    <t>H2020-FETHPC-2018-2020</t>
  </si>
  <si>
    <t>International Cooperation on HPC</t>
  </si>
  <si>
    <t>https://ec.europa.eu/info/funding-tenders/opportunities/portal/screen/opportunities/topic-search;freeTextSearchKeyword=H2020-FETHPC-2018-2020;typeCodes=0,1;statusCodes=31094502;programCode=null;programDivisionCode=null;focusAreaCode=null;crossCuttingPriorityCode=null;callCode=Default;sortQuery=openingDate;orderBy=asc;onlyTenders=false;topicListKey=topicSearchTablePageState</t>
  </si>
  <si>
    <t>FET-Flagships</t>
  </si>
  <si>
    <t>H2020-FETFLAG-2018-2020</t>
  </si>
  <si>
    <t>Quantum Flagship - ERA-NET Cofund</t>
  </si>
  <si>
    <t>07 May 2020</t>
  </si>
  <si>
    <t>2 July 2020</t>
  </si>
  <si>
    <t>https://ec.europa.eu/info/funding-tenders/opportunities/portal/screen/opportunities/topic-search;freeTextSearchKeyword=H2020-FETFLAG-2018-2020;typeCodes=0,1;statusCodes=31094502;programCode=null;programDivisionCode=null;focusAreaCode=null;crossCuttingPriorityCode=null;callCode=Default;sortQuery=openingDate;orderBy=asc;onlyTenders=false;topicListKey=topicSearchTablePageState</t>
  </si>
  <si>
    <t>NMBP</t>
  </si>
  <si>
    <t>H2020-NMBP-TR-IND-2020</t>
  </si>
  <si>
    <t>New biotechnologies to remediate harmful contaminants (RIA)</t>
  </si>
  <si>
    <t>CE-BIOTEC-08-2020</t>
  </si>
  <si>
    <t>15 April 2020</t>
  </si>
  <si>
    <t>19 June 2020</t>
  </si>
  <si>
    <t>https://ec.europa.eu/info/funding-tenders/opportunities/portal/screen/opportunities/topic-search;freeTextSearchKeyword=H2020-NMBP-TR-IND-2020;typeCodes=0,1;statusCodes=31094502;programCode=null;programDivisionCode=null;focusAreaCode=null;crossCuttingPriorityCode=null;callCode=Default;sortQuery=openingDate;orderBy=asc;onlyTenders=false;topicListKey=topicSearchTablePageState</t>
  </si>
  <si>
    <t>FET Open</t>
  </si>
  <si>
    <t xml:space="preserve"> FETOPEN-01-2018-2019-2020</t>
  </si>
  <si>
    <t>FET-Open Challenging Current Thinking</t>
  </si>
  <si>
    <t>13 May 2020</t>
  </si>
  <si>
    <t>3 June 2020</t>
  </si>
  <si>
    <t>https://ec.europa.eu/info/funding-tenders/opportunities/portal/screen/opportunities/topic-details/fetopen-01-2018-2019-2020;freeTextSearchKeyword=;typeCodes=1;statusCodes=31094502;programCode=H2020;programDivisionCode=31047826;focusAreaCode=null;crossCuttingPriorityCode=null;callCode=Default;sortQuery=openingDate;orderBy=asc;onlyTenders=false;topicListKey=topicSearchTablePageState</t>
  </si>
  <si>
    <t>ERC</t>
  </si>
  <si>
    <t>ERC-POC-LS ERC Proof of Concept Lump Sum Pilot</t>
  </si>
  <si>
    <t>ERC Proof of Concept</t>
  </si>
  <si>
    <t>ERC-2020-POC</t>
  </si>
  <si>
    <t>23 April 2020</t>
  </si>
  <si>
    <t xml:space="preserve"> 7 May 2020 </t>
  </si>
  <si>
    <t>https://ec.europa.eu/info/funding-tenders/opportunities/portal/screen/opportunities/topic-details/erc-2020-poc;freeTextSearchKeyword=;typeCodes=1;statusCodes=31094502;programCode=H2020;programDivisionCode=null;focusAreaCode=null;crossCuttingPriorityCode=n</t>
  </si>
  <si>
    <t>Jedná se o 2. kolo výzvy 2020, 3. kolo s uzávěrkou 17. září 2020 zůstává nezměněno</t>
  </si>
  <si>
    <t>Personalised early risk prediction, prevention and intervention based on Artificial Intelligence and Big Data technologies </t>
  </si>
  <si>
    <t>SC1-DTH-02-2020</t>
  </si>
  <si>
    <t>https://ec.europa.eu/info/funding-tenders/opportunities/portal/screen/opportunities/topic-details/sc1-dth-02-2020</t>
  </si>
  <si>
    <t>International cooperation in smart living environments for ageing people  </t>
  </si>
  <si>
    <t>SC1-DTH-04-2020</t>
  </si>
  <si>
    <t>https://ec.europa.eu/info/funding-tenders/opportunities/portal/screen/opportunities/topic-details/sc1-dth-04-2020</t>
  </si>
  <si>
    <t>Accelerating the uptake of computer simulations for testing medicines and medical devices </t>
  </si>
  <si>
    <t>SC1-DTH-06-2020</t>
  </si>
  <si>
    <t>https://ec.europa.eu/info/funding-tenders/opportunities/portal/screen/opportunities/topic-details/sc1-dth-06-2020</t>
  </si>
  <si>
    <t>Pre-commercial Procurement for Digital Health and Care Solutions  </t>
  </si>
  <si>
    <t>SC1-DTH-14-2020</t>
  </si>
  <si>
    <t>https://ec.europa.eu/info/funding-tenders/opportunities/portal/screen/opportunities/topic-details/sc1-dth-14-2020</t>
  </si>
  <si>
    <t>Scaling up innovation for active and healthy ageing  </t>
  </si>
  <si>
    <t>SC1-HCC-08-2020</t>
  </si>
  <si>
    <t>https://ec.europa.eu/info/funding-tenders/opportunities/portal/screen/opportunities/topic-details/sc1-hcc-08-2020</t>
  </si>
  <si>
    <t>Supporting deployment of eHealth in low and lower middle income countries in Africa for better health outcomes   </t>
  </si>
  <si>
    <t>SC1-HCC-09-2020</t>
  </si>
  <si>
    <t>https://ec.europa.eu/info/funding-tenders/opportunities/portal/screen/opportunities/topic-details/sc1-hcc-09-2020</t>
  </si>
  <si>
    <t>Digitalizace</t>
  </si>
  <si>
    <t>AI for Genomics and Personalised Medicine  </t>
  </si>
  <si>
    <t>DT-TDS-04-2020</t>
  </si>
  <si>
    <t>https://ec.europa.eu/info/funding-tenders/opportunities/portal/screen/opportunities/topic-details/dt-tds-04-2020</t>
  </si>
  <si>
    <t>Disruptive photonics technologies</t>
  </si>
  <si>
    <t>ICT-36-2020</t>
  </si>
  <si>
    <t>https://ec.europa.eu/info/funding-tenders/opportunities/portal/screen/opportunities/topic-details/ict-36-2020</t>
  </si>
  <si>
    <t>Advancing photonics technologies and application driven photonics components and the innovation ecosystem</t>
  </si>
  <si>
    <t>ICT-37-2020</t>
  </si>
  <si>
    <t>https://ec.europa.eu/info/funding-tenders/opportunities/portal/screen/opportunities/topic-details/ict-37-2020</t>
  </si>
  <si>
    <t>Cloud Computing: towards a smart cloud computing continuum</t>
  </si>
  <si>
    <t>ICT-40-2020</t>
  </si>
  <si>
    <t>https://ec.europa.eu/info/funding-tenders/opportunities/portal/screen/opportunities/topic-details/ict-40-2020</t>
  </si>
  <si>
    <t>5G PPP – 5G innovations for verticals with third party services</t>
  </si>
  <si>
    <t>ICT-41-2020</t>
  </si>
  <si>
    <t>https://ec.europa.eu/info/funding-tenders/opportunities/portal/screen/opportunities/topic-details/ict-41-2020</t>
  </si>
  <si>
    <t>Robotics in Application Areas and Coordination &amp; Support</t>
  </si>
  <si>
    <t>ICT-46-2020</t>
  </si>
  <si>
    <t>https://ec.europa.eu/info/funding-tenders/opportunities/portal/screen/opportunities/topic-details/ict-46-2020</t>
  </si>
  <si>
    <t>Research and Innovation boosting promising robotics applications</t>
  </si>
  <si>
    <t>ICT-47-2020</t>
  </si>
  <si>
    <t>https://ec.europa.eu/info/funding-tenders/opportunities/portal/screen/opportunities/topic-details/ict-47-2020</t>
  </si>
  <si>
    <t>Artificial Intelligence on demand platform</t>
  </si>
  <si>
    <t>ICT-49-2020</t>
  </si>
  <si>
    <t>https://ec.europa.eu/info/funding-tenders/opportunities/portal/screen/opportunities/topic-details/ict-49-2020</t>
  </si>
  <si>
    <t>5G PPP – Smart Connectivity beyond 5G</t>
  </si>
  <si>
    <t>ICT-52-2020</t>
  </si>
  <si>
    <t>https://ec.europa.eu/info/funding-tenders/opportunities/portal/screen/opportunities/topic-details/ict-52-2020</t>
  </si>
  <si>
    <t>An empowering, inclusive Next Generation Internet</t>
  </si>
  <si>
    <t>ICT-57-2020</t>
  </si>
  <si>
    <t>https://ec.europa.eu/info/funding-tenders/opportunities/portal/screen/opportunities/topic-details/ict-57-2020</t>
  </si>
  <si>
    <t>International partnership building between European and African innovation hubs</t>
  </si>
  <si>
    <t>ICT-58-2020</t>
  </si>
  <si>
    <t>https://ec.europa.eu/info/funding-tenders/opportunities/portal/screen/opportunities/topic-details/ict-58-2020</t>
  </si>
  <si>
    <t>Photonics Innovation Hubs</t>
  </si>
  <si>
    <t>DT-ICT-04-2020</t>
  </si>
  <si>
    <t>https://ec.europa.eu/info/funding-tenders/opportunities/portal/screen/opportunities/topic-details/dt-ict-04-2020</t>
  </si>
  <si>
    <t>Boost rural economies through cross-sector digital service platforms</t>
  </si>
  <si>
    <t>DT-ICT-09-2020</t>
  </si>
  <si>
    <t>https://ec.europa.eu/info/funding-tenders/opportunities/portal/screen/opportunities/topic-details/dt-ict-09-2020</t>
  </si>
  <si>
    <t>Developing the next generation of renewable energy technologies</t>
  </si>
  <si>
    <t>LC-SC3-RES-1-2020 (RIA)</t>
  </si>
  <si>
    <t>https://ec.europa.eu/info/funding-tenders/opportunities/portal/screen/opportunities/topic-details/lc-sc3-res-1-2019-2020;freeTextSearchKeyword=;typeCodes=1;statusCodes=31094501,31094502;programCode=H2020;programDivisionCode=31047938;focusAreaCode=null;crossCuttingPriorityCode=null;callCode=Default;sortQuery=openingDate;orderBy=asc;onlyTenders=false;topicListKey=topicSearchTablePageState</t>
  </si>
  <si>
    <t>Advanced drilling and well completion techniques for cost reduction in geothermal energy</t>
  </si>
  <si>
    <t>LC-SC3-RES-18-2020 (RIA)</t>
  </si>
  <si>
    <t>https://ec.europa.eu/info/funding-tenders/opportunities/portal/screen/opportunities/topic-details/lc-sc3-res-18-2020;freeTextSearchKeyword=;typeCodes=1;statusCodes=31094501,31094502;programCode=H2020;programDivisionCode=31047938;focusAreaCode=null;crossCuttingPriorityCode=null;callCode=Default;sortQuery=openingDate;orderBy=asc;onlyTenders=false;topicListKey=topicSearchTablePageState</t>
  </si>
  <si>
    <t>Development of next generation renewable fuel technologies from CO2 and renewable energy (Power and Energy to Renewable Fuels)</t>
  </si>
  <si>
    <t>LC-SC3-RES-26-2020 (RIA)</t>
  </si>
  <si>
    <t>https://ec.europa.eu/info/funding-tenders/opportunities/portal/screen/opportunities/topic-details/lc-sc3-res-26-2020;freeTextSearchKeyword=;typeCodes=1;statusCodes=31094502;programCode=H2020;programDivisionCode=31047938;focusAreaCode=null;crossCuttingPriorityCode=null;callCode=Default;sortQuery=openingDate;orderBy=asc;onlyTenders=false;topicListKey=topicSearchTablePageState</t>
  </si>
  <si>
    <t>Offshore wind basic science and balance of plant</t>
  </si>
  <si>
    <t>LC-SC3-RES-31-2020 (RIA)</t>
  </si>
  <si>
    <t>https://ec.europa.eu/info/funding-tenders/opportunities/portal/screen/opportunities/topic-details/lc-sc3-res-31-2020;freeTextSearchKeyword=;typeCodes=1;statusCodes=31094502;programCode=H2020;programDivisionCode=31047938;focusAreaCode=null;crossCuttingPriorityCode=null;callCode=Default;sortQuery=openingDate;orderBy=asc;onlyTenders=false;topicListKey=topicSearchTablePageState</t>
  </si>
  <si>
    <t>New test rig devices for accelerating ocean energy technology development</t>
  </si>
  <si>
    <t>LC-SC3-RES-32-2020 (RIA)</t>
  </si>
  <si>
    <t>https://ec.europa.eu/info/funding-tenders/opportunities/portal/screen/opportunities/topic-details/lc-sc3-res-32-2020;freeTextSearchKeyword=;typeCodes=1;statusCodes=31094502;programCode=H2020;programDivisionCode=31047938;focusAreaCode=null;crossCuttingPriorityCode=null;callCode=Default;sortQuery=openingDate;orderBy=asc;onlyTenders=false;topicListKey=topicSearchTablePageState</t>
  </si>
  <si>
    <t>Combined clean biofuel production and phytoremediation solutions from contaminated lands worldwide</t>
  </si>
  <si>
    <t>LC-SC3-RES-37-2020 (RIA)</t>
  </si>
  <si>
    <t>https://ec.europa.eu/info/funding-tenders/opportunities/portal/screen/opportunities/topic-details/lc-sc3-res-37-2020;freeTextSearchKeyword=;typeCodes=1;statusCodes=31094502;programCode=H2020;programDivisionCode=31047938;focusAreaCode=null;crossCuttingPriorityCode=null;callCode=Default;sortQuery=openingDate;orderBy=asc;onlyTenders=false;topicListKey=topicSearchTablePageState</t>
  </si>
  <si>
    <t>Cross-cutting activities</t>
  </si>
  <si>
    <t>Building a Low-Carbon, Climate Resilient Future: Next-Generation Batteries</t>
  </si>
  <si>
    <t>Next-generation batteries for stationary energy storage</t>
  </si>
  <si>
    <t>LC-BAT-8-2020</t>
  </si>
  <si>
    <t>https://ec.europa.eu/info/funding-tenders/opportunities/portal/screen/opportunities/topic-details/lc-bat-8-2020;freeTextSearchKeyword=;typeCodes=1;statusCodes=31094502;programCode=H2020;programDivisionCode=31047938;focusAreaCode=null;crossCuttingPriorityCode=null;callCode=Default;sortQuery=openingDate;orderBy=asc;onlyTenders=false;topicListKey=topicSearchTablePageState</t>
  </si>
  <si>
    <t>Hybridisation of battery systems for stationary energy storage</t>
  </si>
  <si>
    <t>LC-BAT-9-2020</t>
  </si>
  <si>
    <t>https://ec.europa.eu/info/funding-tenders/opportunities/portal/screen/opportunities/topic-details/lc-bat-9-2020;freeTextSearchKeyword=;typeCodes=1;statusCodes=31094502;programCode=H2020;programDivisionCode=31047938;focusAreaCode=null;crossCuttingPriorityCode=null;callCode=Default;sortQuery=openingDate;orderBy=asc;onlyTenders=false;topicListKey=topicSearchTablePageState</t>
  </si>
  <si>
    <t>Fuel Cells and Hydrogen</t>
  </si>
  <si>
    <t>FCH JU</t>
  </si>
  <si>
    <t>https://www.fch.europa.eu/page/call-2020</t>
  </si>
  <si>
    <t>Transport</t>
  </si>
  <si>
    <t>2018-2020 Digitising and Transforming European Industry and Services: Automated Road Transport </t>
  </si>
  <si>
    <t>H2020-DT-ART-2018-2019-2020</t>
  </si>
  <si>
    <t>https://ec.europa.eu/info/funding-tenders/opportunities/portal/screen/opportunities/topic-search;freeTextSearchKeyword=;typeCodes=0,1;statusCodes=31094502;programCode=null;programDivisionCode=null;focusAreaCode=null;crossCuttingPriorityCode=null;callCode=H2020-DT-ART-2018-2019-2020;sortQuery=openingDate;orderBy=asc;onlyTenders=false;topicListKey=topicSearchTablePageState</t>
  </si>
  <si>
    <t>Building a low-carbon, climate resilient future: Green Vehicles</t>
  </si>
  <si>
    <t>H2020-LC-GV-2018-2019-2020 </t>
  </si>
  <si>
    <t>https://ec.europa.eu/info/funding-tenders/opportunities/portal/screen/opportunities/topic-details/dt-art-05-2020;freeTextSearchKeyword=;typeCodes=0,1;statusCodes=31094502;programCode=null;programDivisionCode=null;focusAreaCode=null;crossCuttingPriorityCode=null;callCode=H2020-DT-ART-2018-2019-2020;sortQuery=openingDate;orderBy=asc;onlyTenders=false;topicListKey=topicSearchTablePageState</t>
  </si>
  <si>
    <t>2018-2020 Mobility for Growth</t>
  </si>
  <si>
    <t>H2020-MG-2018-2019-2020</t>
  </si>
  <si>
    <t>https://ec.europa.eu/info/funding-tenders/opportunities/portal/screen/opportunities/topic-details/lc-mg-1-12-2020;freeTextSearchKeyword=;typeCodes=0,1;statusCodes=31094502;programCode=null;programDivisionCode=null;focusAreaCode=null;crossCuttingPriorityCode=null;callCode=H2020-MG-2018-2019-2020;sortQuery=openingDate;orderBy=asc;onlyTenders=false;topicListKey=topicSearchTablePageState</t>
  </si>
  <si>
    <t xml:space="preserve">MSCA RISE </t>
  </si>
  <si>
    <t>H2020-MSCA-RISE-2020</t>
  </si>
  <si>
    <t>Marie Skłodowska-Curie Research and Innovation Staff Exchange</t>
  </si>
  <si>
    <t>MSCA-RISE-2020</t>
  </si>
  <si>
    <t>28 April 2020</t>
  </si>
  <si>
    <t>12 May 2020</t>
  </si>
  <si>
    <t>https://ec.europa.eu/info/funding-tenders/opportunities/portal/screen/opportunities/topic-details/msca-rise-2020;freeTextSearchKeyword=;typeCodes=1;statusCodes=31094501,31094502;programCode=H2020;programDivisionCode=31047830;focusAreaCode=null;crossCuttin</t>
  </si>
  <si>
    <t>02.04.2020 - 15.5.2020</t>
  </si>
  <si>
    <t>Prostředí pro život (podprogram 1 - Operativní výzkum ve veřejném zájmu) - 3. veřejná soutěž</t>
  </si>
  <si>
    <t>Zjednodušení a zefektivnění veřejnou správu a zkvalitnění řízení a regulaci v oblasti životního prostředí. Hlavní priority - klima – opatření k ochraně klimatu, mitigace a adaptace na zvýšenou extremitu srážek i teplot, a to v sídlech i ve volné krajině/ ochrana ovzduší/ odpadové a oběhové hospodářství/ ochrana vody, půdy, horninového prostředí a dalších přírodních zdrojů/ biodiverzita, ochrana přírody a krajiny/ environmentálně příznivá společnost, bezpečné a resilientní prostředí, specifické nástroje ochrany životního prostředí a udržitelného rozvoje.</t>
  </si>
  <si>
    <t xml:space="preserve">Spolupráce - Klastry VII. </t>
  </si>
  <si>
    <t>22.06.2020 - 30.9.2020</t>
  </si>
  <si>
    <t>a) kolektivní výzkum
b) sdílená infrastruktura
c) internacionalizace
d) rozvoj klastru</t>
  </si>
  <si>
    <t>Proof of Concept IV.</t>
  </si>
  <si>
    <t>Aktivity směřující k ověření aplikačního potenciálu nových výsledků výzkumu a vývoje před jejich možným uplatněním v praxi.</t>
  </si>
  <si>
    <t xml:space="preserve">Harmonogram výzev na rok 2020 - Operační program Podnikání a inovace pro konkurenceschopnost </t>
  </si>
  <si>
    <t>Platnost od: 3.6. 2020</t>
  </si>
  <si>
    <t xml:space="preserve">Identifikace výzvy </t>
  </si>
  <si>
    <t>Základní plánované údaje o výzvě</t>
  </si>
  <si>
    <t>Zacílení výzvy</t>
  </si>
  <si>
    <t>Synergie a komplementarita výzvy</t>
  </si>
  <si>
    <t>Komentáře a připomínky CI</t>
  </si>
  <si>
    <t>Ostatní</t>
  </si>
  <si>
    <t>Číslo výzvy dle MS2014+</t>
  </si>
  <si>
    <t xml:space="preserve">Název výzvy /                                                       Program podpory OP PIK </t>
  </si>
  <si>
    <t>Prioritní osa / priorita Unie</t>
  </si>
  <si>
    <r>
      <t>Investiční priorita</t>
    </r>
    <r>
      <rPr>
        <b/>
        <vertAlign val="superscript"/>
        <sz val="9"/>
        <color indexed="8"/>
        <rFont val="Arial"/>
        <family val="2"/>
        <charset val="238"/>
      </rPr>
      <t>1</t>
    </r>
    <r>
      <rPr>
        <b/>
        <sz val="9"/>
        <color indexed="8"/>
        <rFont val="Arial"/>
        <family val="2"/>
        <charset val="238"/>
      </rPr>
      <t>/ prioritní oblast / specifický cíl (ENRF)</t>
    </r>
  </si>
  <si>
    <t>Specifický cíl</t>
  </si>
  <si>
    <r>
      <t>Druh výzvy</t>
    </r>
    <r>
      <rPr>
        <b/>
        <vertAlign val="superscript"/>
        <sz val="9"/>
        <color indexed="8"/>
        <rFont val="Arial"/>
        <family val="2"/>
        <charset val="238"/>
      </rPr>
      <t xml:space="preserve"> </t>
    </r>
  </si>
  <si>
    <t>Alokace výzvy / Příspěvek Unie</t>
  </si>
  <si>
    <t>Model hodnocení</t>
  </si>
  <si>
    <t>Plánované datum vyhlášení výzvy</t>
  </si>
  <si>
    <t xml:space="preserve">Plánované datum zahájení  příjmu předběžných žádostí o podporu </t>
  </si>
  <si>
    <t>Plánované datum ukončení příjmu předběžných žádostí o podporu</t>
  </si>
  <si>
    <t>Plánované datum příjmu žádostí o podporu (plné)</t>
  </si>
  <si>
    <t xml:space="preserve">Plánované datum ukončení příjmu žádostí o podporu </t>
  </si>
  <si>
    <t>Cílové skupiny</t>
  </si>
  <si>
    <t>Území
(místo dopadu)</t>
  </si>
  <si>
    <t>Typy příjemců</t>
  </si>
  <si>
    <t>Komplementarita plánované výzvy</t>
  </si>
  <si>
    <t>Synergie plánované výzvy</t>
  </si>
  <si>
    <t>Výzvy z hlediska posloupnosti synergické vazby</t>
  </si>
  <si>
    <t>Popis synergie</t>
  </si>
  <si>
    <t>Identifikace a název vazby</t>
  </si>
  <si>
    <t>Číslo zrcadlové synergické výzvy</t>
  </si>
  <si>
    <t>Název zrcadlové synergické výzvy</t>
  </si>
  <si>
    <t>Druh výzvy</t>
  </si>
  <si>
    <t>Vyhlášení</t>
  </si>
  <si>
    <t>Termín ŽoP</t>
  </si>
  <si>
    <t>a</t>
  </si>
  <si>
    <t>b</t>
  </si>
  <si>
    <t>c</t>
  </si>
  <si>
    <t>d</t>
  </si>
  <si>
    <t>e</t>
  </si>
  <si>
    <t>i</t>
  </si>
  <si>
    <t>k</t>
  </si>
  <si>
    <t>m</t>
  </si>
  <si>
    <t>n</t>
  </si>
  <si>
    <t>o</t>
  </si>
  <si>
    <t>p</t>
  </si>
  <si>
    <t>q</t>
  </si>
  <si>
    <t>r</t>
  </si>
  <si>
    <t>s</t>
  </si>
  <si>
    <t>t</t>
  </si>
  <si>
    <t>u</t>
  </si>
  <si>
    <t>v</t>
  </si>
  <si>
    <t>w</t>
  </si>
  <si>
    <t>x</t>
  </si>
  <si>
    <t>y</t>
  </si>
  <si>
    <t>z</t>
  </si>
  <si>
    <t>1.Q 2020</t>
  </si>
  <si>
    <t>LEDEN</t>
  </si>
  <si>
    <t>ÚNOR</t>
  </si>
  <si>
    <t>01_19_248</t>
  </si>
  <si>
    <t>TECHNOLOGIE  XI. výzva pro začínající malé podniky</t>
  </si>
  <si>
    <t>PO 2</t>
  </si>
  <si>
    <t>3a</t>
  </si>
  <si>
    <t>2.1</t>
  </si>
  <si>
    <t>průběžná</t>
  </si>
  <si>
    <r>
      <t>jednokolový</t>
    </r>
    <r>
      <rPr>
        <vertAlign val="superscript"/>
        <sz val="10"/>
        <rFont val="Arial"/>
        <family val="2"/>
        <charset val="238"/>
      </rPr>
      <t>2/</t>
    </r>
    <r>
      <rPr>
        <sz val="10"/>
        <rFont val="Arial"/>
        <family val="2"/>
        <charset val="238"/>
      </rPr>
      <t xml:space="preserve"> </t>
    </r>
  </si>
  <si>
    <t>17.2.2020</t>
  </si>
  <si>
    <t>-</t>
  </si>
  <si>
    <t>20.3.2020</t>
  </si>
  <si>
    <t>25.5.2020</t>
  </si>
  <si>
    <t>Podnikatelské záměry začínajících podnikatelů - pořízení nových strojů, technologických zařízení a vybavení, podporovaná bude ekonomická činnost vymezená seznamem podporovaných ekonomických činností podle CZ NACE, který bude přílohou výzvy</t>
  </si>
  <si>
    <t>Podnikatelské subjekty (MP)</t>
  </si>
  <si>
    <t>území ČR, mimo území hl. m. Prahy</t>
  </si>
  <si>
    <t>MP</t>
  </si>
  <si>
    <t>ANO</t>
  </si>
  <si>
    <t>NE</t>
  </si>
  <si>
    <t>N/R</t>
  </si>
  <si>
    <t>PRV, OP R, Horizont 2020, EaSI, COSME, Tvůrčí Evropa, ČMZRB</t>
  </si>
  <si>
    <t>BŘEZEN</t>
  </si>
  <si>
    <t>01_19_260</t>
  </si>
  <si>
    <t>IV. Výzva Vysokorychlostní internet</t>
  </si>
  <si>
    <t>PO 4</t>
  </si>
  <si>
    <t>2a</t>
  </si>
  <si>
    <t>4.1</t>
  </si>
  <si>
    <t>kolová</t>
  </si>
  <si>
    <t>4.3.2020</t>
  </si>
  <si>
    <t>4.6.2020</t>
  </si>
  <si>
    <t>5.8.2020</t>
  </si>
  <si>
    <t>Modernizace, rozšiřování a budování sítí pro vysokorychlostní internet.</t>
  </si>
  <si>
    <t xml:space="preserve">Obyvatelé a podnikatelé, kteří nemají možnost využívat vysokorychlostní přístup k internetu o rychlosti alespoň 30 Mbit/s. </t>
  </si>
  <si>
    <t>tzv. "bílá místa" v ČR</t>
  </si>
  <si>
    <t>MSP, VP</t>
  </si>
  <si>
    <t>Vysokorychlostní přístup k internetu; Horizont 2020</t>
  </si>
  <si>
    <t>IROP; Horizont 2020</t>
  </si>
  <si>
    <t>01_20_326   01_20_327 01_20_328 01_20_329 01_20_330 01_20_331 01_20_332</t>
  </si>
  <si>
    <t xml:space="preserve">VII. Výzva Služby infrastruktury </t>
  </si>
  <si>
    <t>PO 1</t>
  </si>
  <si>
    <t>1b</t>
  </si>
  <si>
    <t xml:space="preserve"> 1.2</t>
  </si>
  <si>
    <t xml:space="preserve">Poskytování služeb inovativním podnikům - MSP    Provozování inovační infrastruktury
Rozšíření prostor inovační infrastruktury, pořízení nového vybavení a zlepšení kapacit pro společné využívání technologií
Výstavba nové sdílené inovační infrastruktury </t>
  </si>
  <si>
    <t>Podnikatelské subjekty (zejména MSP), výzkumné organizace</t>
  </si>
  <si>
    <t>území České republiky, mimo území hl. m. Prahy</t>
  </si>
  <si>
    <t>podnikatelské subjekty, výzkumné organizace, vysoké školy, municipality, obce, kraje</t>
  </si>
  <si>
    <t>Výzkum, vývoj a inovace; Výzkum, vývoj a inovace – programy EÚS</t>
  </si>
  <si>
    <t>OP VVV, OP PPR; OP přeshraniční spolupráce SR-ČR, ČR- Bavorsko, Rakousko - ČR</t>
  </si>
  <si>
    <t>01_20_324</t>
  </si>
  <si>
    <t>VI. Výzva Partnerství znalostního transferu</t>
  </si>
  <si>
    <t>1.2</t>
  </si>
  <si>
    <r>
      <t>jednokolový</t>
    </r>
    <r>
      <rPr>
        <vertAlign val="superscript"/>
        <sz val="10"/>
        <rFont val="Arial"/>
        <family val="2"/>
        <charset val="238"/>
      </rPr>
      <t>2</t>
    </r>
    <r>
      <rPr>
        <sz val="10"/>
        <rFont val="Arial"/>
        <family val="2"/>
        <charset val="238"/>
      </rPr>
      <t xml:space="preserve">/ </t>
    </r>
  </si>
  <si>
    <t>Podporovanou aktivitou je vytvoření partnerství mezi malým a středním podnikem a organizací pro výzkum a šíření znalostí za účelem transferu znalostí, souvisejících technologií a dovedností, ke kterým podnik nemá přístup.</t>
  </si>
  <si>
    <t>MSP, výzkumné organizace</t>
  </si>
  <si>
    <t>území České republiky mimo území hl. m. Prahy</t>
  </si>
  <si>
    <t>MSP</t>
  </si>
  <si>
    <t>OP VVV; OP přeshraniční spolupráce SR-ČR, ČR- Bavorsko, Rakousko - ČR</t>
  </si>
  <si>
    <t>2.Q 2020</t>
  </si>
  <si>
    <t>výzva je již připravena 61500 ve spolupráci s 61200</t>
  </si>
  <si>
    <t>DUBEN</t>
  </si>
  <si>
    <t>01_20_357</t>
  </si>
  <si>
    <t>TECHNOLOGIE XII. - COVID 19</t>
  </si>
  <si>
    <t>15.4.2020</t>
  </si>
  <si>
    <t>27.4.2020</t>
  </si>
  <si>
    <t>29.5.2020</t>
  </si>
  <si>
    <t>Projekty, jejichž výsledkem bude likvidace infekčního odpadu, nebo produkce materiálů, technologií a produktů z oblasti zdravotnických prostředků a prostředků osobní ochrany pro přímý boj proti dalšímu šíření coronavirové infekce. Seznam prostředků je uveden v příloze č. 3 výzvy.</t>
  </si>
  <si>
    <t>01_20_319</t>
  </si>
  <si>
    <t>V, Výzva Inovační vouchery COVID-19</t>
  </si>
  <si>
    <t>1.1</t>
  </si>
  <si>
    <t>Nákup poradenských, expertních a podpůrných služeb v oblasti inovací od organizací pro výzkum a šíření znalostí a akreditovaných laboratoří.</t>
  </si>
  <si>
    <t>Podnikatelské subjekty (MSP)</t>
  </si>
  <si>
    <t>Výzkum, vývoj a inovace, TA ČR</t>
  </si>
  <si>
    <t>OP VVV, OP PPR, PRV, OP R, TA ČR Gama</t>
  </si>
  <si>
    <t>01_19_259</t>
  </si>
  <si>
    <t>Vysokorychlostní internet III. výzva - Tvorba digitálních technických map krajů</t>
  </si>
  <si>
    <t>16.4.2020</t>
  </si>
  <si>
    <t>16.5.2020</t>
  </si>
  <si>
    <t>16.10.2020</t>
  </si>
  <si>
    <t>Tvorba digitálních technických map</t>
  </si>
  <si>
    <t>ČR bez území NUTS 2 Praha</t>
  </si>
  <si>
    <t>Kraje,VP</t>
  </si>
  <si>
    <t>KVĚTEN</t>
  </si>
  <si>
    <t>01_19_311</t>
  </si>
  <si>
    <t>II. Výzva Služby infrastruktury ITI Ostrava</t>
  </si>
  <si>
    <t xml:space="preserve">    Provozování inovační infrastruktury
Rozšíření prostor inovační infrastruktury, pořízení nového vybavení a zlepšení kapacit pro společné využívání technologií
Výstavba nové sdílené inovační infrastruktury </t>
  </si>
  <si>
    <t>ITI Ostrava</t>
  </si>
  <si>
    <t>ČERVEN</t>
  </si>
  <si>
    <t>01_20_341, 01_20_340</t>
  </si>
  <si>
    <t xml:space="preserve">II. Výzva - SLUŽBY INFRASTRUKTURY - ITI PLZEŇ </t>
  </si>
  <si>
    <r>
      <t>jednokolový</t>
    </r>
    <r>
      <rPr>
        <vertAlign val="superscript"/>
        <sz val="10"/>
        <rFont val="Arial"/>
        <family val="2"/>
        <charset val="238"/>
      </rPr>
      <t>2/</t>
    </r>
  </si>
  <si>
    <t>10.6. 2020</t>
  </si>
  <si>
    <t>17.6.2020</t>
  </si>
  <si>
    <t>ITI Plzeň</t>
  </si>
  <si>
    <t>01_19_317</t>
  </si>
  <si>
    <t>Vysokorychlostní internet III. výzva - Tvorba digitálních technických map - Veřejnoprávní subjekty</t>
  </si>
  <si>
    <t>16.6.2020</t>
  </si>
  <si>
    <t>16.7.2020</t>
  </si>
  <si>
    <t>16.12.2020</t>
  </si>
  <si>
    <t xml:space="preserve"> státní organizace,  příspěvkové organizace organizačních složek státu</t>
  </si>
  <si>
    <t xml:space="preserve">01_20_333 01_20_334 01_20_335 01_20_336 </t>
  </si>
  <si>
    <t xml:space="preserve">VII. Výzva Spolupráce - Klastry </t>
  </si>
  <si>
    <t>bude upřesněno</t>
  </si>
  <si>
    <t xml:space="preserve">3.1a) kolektivní výzkum
3.1b) sdílená infrastruktura
3.1c) internacionalizace
3.1d) rozvoj klastru
</t>
  </si>
  <si>
    <t>podnikatelské subjekty (zejména MSP), VO</t>
  </si>
  <si>
    <t>Klastr</t>
  </si>
  <si>
    <t>OP VVV, OP PPR, PRV; OP přeshraniční spolupráce SR-ČR, ČR- Bavorsko, Rakousko - ČR, Horizont 2020.</t>
  </si>
  <si>
    <t>01_20_339</t>
  </si>
  <si>
    <t>II. výzva Potenciál - ITI - Plzeň</t>
  </si>
  <si>
    <t>18.6.2020</t>
  </si>
  <si>
    <t>Založení nebo rozvoj center průmyslového výzkumu, vývoje a inovací.</t>
  </si>
  <si>
    <t>Podnikatelské subjekty, Výzkumné organizace</t>
  </si>
  <si>
    <t xml:space="preserve">MSP, VP pouze se 100 % vazbou na životní prostředí, tedy se zaměřením na nízkouhlíkové hospodářství a na odolnost vůči změně klimatu (kód intervence 065) nebo na projekty, jejichž hlavním účelem v programu Potenciál je přímá spolupráce mezi velkým podnikem a MSP na konkrétním projektu výzkumu a vývoje.(kód intervence 063).  </t>
  </si>
  <si>
    <t>Výzkum, vývoj a inovace; Horizont 2020, COSME, OP přeshraniční spolupráce SR-ČR, ČR- Bavorsko, Rakousko - ČR; Horizont 2020</t>
  </si>
  <si>
    <t>OP VVV, OP PPR, OP R, PRV; Horizont 2020, COSME, OP přeshraniční spolupráce SR-ČR, ČR- Bavorsko, Rakousko - ČR; Horizont 2020</t>
  </si>
  <si>
    <t>IV. Výzva Proof of Concept</t>
  </si>
  <si>
    <t>25.6.2020</t>
  </si>
  <si>
    <t>30.9.2020</t>
  </si>
  <si>
    <t>Podnikatelské subjekty - MSP</t>
  </si>
  <si>
    <t>ČR mimo hl. města Prahy</t>
  </si>
  <si>
    <t>Výzkum, vývoj a inovace; Proof – of – concept; Horizont 2020</t>
  </si>
  <si>
    <t>OP VVV, OP PPR, OP R, PRV; Program TA ČR Gama; Horizont 2020; OP přeshraniční spolupráce SR-ČR, ČR- Bavorsko, Rakousko - ČR</t>
  </si>
  <si>
    <t>01_19_276</t>
  </si>
  <si>
    <t>III. Výzva Technologie - ITI Ostrava</t>
  </si>
  <si>
    <t xml:space="preserve"> 2.1</t>
  </si>
  <si>
    <t>Podpora podnikání MSP, Horizont 2020, EaSI, COSME, Tvůrčí Evropa, ČMZRB</t>
  </si>
  <si>
    <t>3.Q 2020</t>
  </si>
  <si>
    <t>ČERVENEC</t>
  </si>
  <si>
    <t>01_20_345</t>
  </si>
  <si>
    <t>V. Výzva Nízkouhlíkové technologie - d) Úprava bioplynu na biometan a jeho vtláčení do sítě</t>
  </si>
  <si>
    <t>PO 3</t>
  </si>
  <si>
    <t>4f</t>
  </si>
  <si>
    <t>3.4</t>
  </si>
  <si>
    <t>1.7.2020</t>
  </si>
  <si>
    <t>15.7.2020</t>
  </si>
  <si>
    <t>18.12.2020</t>
  </si>
  <si>
    <t>Technologie na úpravu bioplynu na biometan a jeho vtláčení do distribuční sítě.</t>
  </si>
  <si>
    <t>Cílovou skupinou jsou malé, střední, velké podniky. Žadatelem mohou být i podniky vlastněné až z 100% veřejným sektorem.</t>
  </si>
  <si>
    <t>Alternativní zdroje paliv v dopravě; Horizont 2020</t>
  </si>
  <si>
    <t xml:space="preserve"> OPD, IROP, OP PPR; Horizont 2020</t>
  </si>
  <si>
    <t>výzva je již připravena
61600</t>
  </si>
  <si>
    <t>01_20_358</t>
  </si>
  <si>
    <t>V, Výzva Inovační vouchery</t>
  </si>
  <si>
    <t>30.6.2021</t>
  </si>
  <si>
    <t>SRPEN</t>
  </si>
  <si>
    <t>01_20_338</t>
  </si>
  <si>
    <t xml:space="preserve">VII. Výzva Potenciál </t>
  </si>
  <si>
    <t>PO1</t>
  </si>
  <si>
    <t>1.1.</t>
  </si>
  <si>
    <t>Území ČR, mimo NUTS 2 Praha</t>
  </si>
  <si>
    <t>ZÁŘÍ</t>
  </si>
  <si>
    <t>01_20_321</t>
  </si>
  <si>
    <t xml:space="preserve">VIII. Výzva Aplikace </t>
  </si>
  <si>
    <t>1.9.2020</t>
  </si>
  <si>
    <t>14.9.2020</t>
  </si>
  <si>
    <t>Podpora průmyslového výzkumu a experimentálního vývoje</t>
  </si>
  <si>
    <t>Podnikatelské subjekty, výzkumné organizace</t>
  </si>
  <si>
    <t>Výzkum, vývoj a inovace, Horizon 2020, COSME, TA ČR, OP přeshraniční spolupráce ČR-SR, Bavorsko, Rakousko</t>
  </si>
  <si>
    <t>OP VVV, OP PPR, PRV, OP R, Horizon 2020, COSME, TA ČR - Gama, Delta, Epsilon. OP přeshraniční spolupráce ČR-SR, Bavorsko, Rakousko</t>
  </si>
  <si>
    <t>01_20_318</t>
  </si>
  <si>
    <t xml:space="preserve">VIII. Výzva Inovace - Inovační projekt </t>
  </si>
  <si>
    <t>29.9.2020</t>
  </si>
  <si>
    <t>15.10.2020</t>
  </si>
  <si>
    <t>Produktová inovace - Zvýšení technických a užitných hodnot výrobků, technologií a služeb
Procesní inovace - Zvýšení efektivnosti procesů výroby a poskytování služeb
Organizační inovace - Zavedení nových metod organizace firemních procesů prostřednictvím zavádění nových informačních systémů integrující a automatizující procesy uvnitř podniku zaměřené především na propojení výzkumných a vývojových (VaV) aktivit, inovací a výroby
Marketingová inovace - Zvýšení prodeje výrobků a služeb prostřednictvím významné změny v designu produktu nebo balení nebo zavedení nových prodejních kanálů</t>
  </si>
  <si>
    <t>Výzva je určena pro podniky splňující definici malých a středních podniků dle přílohy č. 1 Nařízení Komise (EU) č. 651/2014.
Podpora může být poskytnuta podnikům nesplňujícím definici malých a středních podniků dle přílohy č. 1 Nařízení Komise (EU) č. 651/2014 pouze v případě projektů s kódem intervence 065.</t>
  </si>
  <si>
    <t>MSP, 
VP - pouze projekty s významným pozitivním dopadem na životní prostředí, tedy se zaměřením na nízkouhlíkové hospodářství a na odolnost vůči změně klimatu (kód intervence 065)</t>
  </si>
  <si>
    <t>Výzkum, vývoj a inovace,Horizon 2020, COSME, TA ČR, OP přeshraniční spolupráce ČR-SR, Bavorsko, Rakousko</t>
  </si>
  <si>
    <t>OP VVV, OP PPR, PRV, OP R,Horizon 2020, COSME, TA ČR - Gama, Delta, Epsilon, OP přeshraniční spolupráce ČR-SR, Bavorsko, Rakousko</t>
  </si>
  <si>
    <t>01_20_346</t>
  </si>
  <si>
    <t>VI. Výzva Nízkouhlíkové technologie - a) Elektromobilita</t>
  </si>
  <si>
    <t>25.11.2020</t>
  </si>
  <si>
    <t>pořízení elektromobilu- podporované kategorie silničních vozidel:
-	L6e a L7e (čtyřkolky)
-	M1 (osobní)
-	M2 a M3 do 7,5t (minibus)
-	N1 a N2 do 12t (nákladní)
pořízení (rychlo)nabíjecích (neveřejných) stanic s možností doplnění o baterii pro elektromobily v rámci podnikatelského areálu pro vlastní potřebu</t>
  </si>
  <si>
    <t>podnikatelské subjekty</t>
  </si>
  <si>
    <t>01_20_347</t>
  </si>
  <si>
    <t>VI. Výzva Nízkouhlíkové technologie - b) Akumulace energie</t>
  </si>
  <si>
    <t>pilotní projekty na zavádění technologií akumulace energie</t>
  </si>
  <si>
    <t>01_20_348</t>
  </si>
  <si>
    <t>VI. Výzva Nízkouhlíkové technologie - c) Druhotné suroviny</t>
  </si>
  <si>
    <t>11.9.2020</t>
  </si>
  <si>
    <t>21.12.2020</t>
  </si>
  <si>
    <t>-	zavádění inovativních technologií k získávání druhotných surovin v kvalitě vhodné pro
další využití v průmyslové výrobě např. z použitého papíru, skla, kovů, pneumatik, textilu, plastů, stavebních a demoličních odpadů, vedlejších energetických produktů a řady dalších výrobků s ukončenou životností,
-	zavádění inovativních technologií, kterými se budou z použitých výrobků získávat efektivním způsobem cenné druhotné suroviny,
-	zavádění inovativních technologií na výrobu výrobků vyrobených z druhotných surovin, včetně náhrad primárních zdrojů druhotnými surovinami, tam kde je to ekonomicky výhodné.</t>
  </si>
  <si>
    <t>01_20_349</t>
  </si>
  <si>
    <t>VI. Výzva Obnovitelné zdroje energie - a) výstavba větrných elektráren</t>
  </si>
  <si>
    <t>4a</t>
  </si>
  <si>
    <t>3.1</t>
  </si>
  <si>
    <t>7.1.2021</t>
  </si>
  <si>
    <t>výstavba větrných elektráren</t>
  </si>
  <si>
    <t>Území ČR mimo hl. města Prahy</t>
  </si>
  <si>
    <t>Úspory energie a instalace OZE</t>
  </si>
  <si>
    <t>OP ŽP</t>
  </si>
  <si>
    <t>01_20_350</t>
  </si>
  <si>
    <t>VI. Výzva Obnovitelné zdroje energie - b) instalace elektrických a plynových tepelných čerpadel,</t>
  </si>
  <si>
    <t xml:space="preserve"> instalace elektrických a plynových tepelných čerpadel</t>
  </si>
  <si>
    <t>01_20_351</t>
  </si>
  <si>
    <t>VI. Výzva Obnovitelné zdroje energie - c) instalace solárních termických systémů,</t>
  </si>
  <si>
    <t>instalace solárních termických systémů</t>
  </si>
  <si>
    <t>PRV, OPŽP</t>
  </si>
  <si>
    <t>01_20_352</t>
  </si>
  <si>
    <t>VI. Výzva Obnovitelné zdroje energie - d) vyvedení tepla ze stávajících výroben elektřiny - bioplynových stanic využívajících bioplyn v bioplynové stanici k výrobě elektřiny a tepla pomocí tepelných rozvodných zařízení do místa spotřeby</t>
  </si>
  <si>
    <t>vyvedení tepla ze stávajících výroben elektřiny - bioplynových stanic využívajících bioplyn v bioplynové stanici k výrobě elektřiny a tepla pomocí tepelných rozvodných zařízení do místa spotřeby</t>
  </si>
  <si>
    <t>ŘO 61200
80 % MSP
20 % VP</t>
  </si>
  <si>
    <t>01_20_353</t>
  </si>
  <si>
    <t>VI. Výzva Obnovitelné zdroje energie - e) výstavba a rekonstrukce zdrojů KVET z biomasy a vyvedení tepla do výměníkové stanice včetně,</t>
  </si>
  <si>
    <t>výstavba a rekonstrukce zdrojů KVET z biomasy a vyvedení tepla do výměníkové stanice včetně</t>
  </si>
  <si>
    <t>01_20_354</t>
  </si>
  <si>
    <t>VI. Výzva Obnovitelné zdroje energie - f) výstavba a rekonstrukce zdrojů tepla z biomasy a vyvedení tepla do výměníkové stanice včetně,</t>
  </si>
  <si>
    <t>výstavba a rekonstrukce zdrojů tepla z biomasy a vyvedení tepla do výměníkové stanice včetně</t>
  </si>
  <si>
    <t>01_20_355</t>
  </si>
  <si>
    <t>VI. Výzva Obnovitelné zdroje energie - g) výstavba a rekonstrukce a modernizace malých vodních elektráren (do 10 MWe instalovaného výkonu)</t>
  </si>
  <si>
    <t>výstavba a rekonstrukce a modernizace malých vodních elektráren (do 10 MWe instalovaného výkonu)</t>
  </si>
  <si>
    <t>4.Q 2020</t>
  </si>
  <si>
    <t>ŘÍJEN</t>
  </si>
  <si>
    <t>01_20_356</t>
  </si>
  <si>
    <t>VI. Výzva Smart grids I: Distribuční sítě</t>
  </si>
  <si>
    <t>4d</t>
  </si>
  <si>
    <t>3.3</t>
  </si>
  <si>
    <t>1.10.2020</t>
  </si>
  <si>
    <t>25.2.2021</t>
  </si>
  <si>
    <t>Území ČR, mimo území hl. m. Prahy</t>
  </si>
  <si>
    <t>Horizont 2020; CEF</t>
  </si>
  <si>
    <t>01_20_323</t>
  </si>
  <si>
    <t>XII. Výzva Technologie pro začínající malé podniky</t>
  </si>
  <si>
    <t>Začínající podnikatelé dle specifikace výzvy.</t>
  </si>
  <si>
    <t>Malý podnik</t>
  </si>
  <si>
    <t>Podpora podnikání MSP, ČMZRB, Horizont 2020, EaSI, COSME, Tvůrčí Evropa</t>
  </si>
  <si>
    <t>PRV, OP R, ČMZRB - Záruka, Inostart, Horizont 2020, EaSI, COSME, Tvůrčí Evropa</t>
  </si>
  <si>
    <t>01_18_222</t>
  </si>
  <si>
    <t>VI. Výzva ICT a sdílené služby – Digitální podnik</t>
  </si>
  <si>
    <t>4.2</t>
  </si>
  <si>
    <t>15.3.2021</t>
  </si>
  <si>
    <t>Pořízení ICT produktů a služeb (např. investice do SW, HW a ostatních strojů a zařízení s ICT přímo souvisejících, anebo využívání ICT řešení poskytovaných formou služeb včetně služeb expertního poradenství pro návrh, implementaci a řízení ICT v organizaci včetně provázaných procesů)</t>
  </si>
  <si>
    <t>Příjemce musí mít ke dni podání žádosti o podporu uzavřena minimálně poslední dvě po sobě jdoucí zdaňovací období.</t>
  </si>
  <si>
    <t xml:space="preserve">MSP, VP </t>
  </si>
  <si>
    <t>01_20_344</t>
  </si>
  <si>
    <t>Poradenství - Výzva II - Poradenské služby pro MSP</t>
  </si>
  <si>
    <t>13.10.2020</t>
  </si>
  <si>
    <t>Poskytování poradenských služeb pro začínající a rozvojové podniky s cílem přispět k rozvoji podnikatelských aktivit a konkurenceschopnosti MSP.</t>
  </si>
  <si>
    <t>Území České republiky, mimo území hl. m. Prahy</t>
  </si>
  <si>
    <t>PRV/OP R/H2020/COSME/EaSI/Kreativní Evropa</t>
  </si>
  <si>
    <t>LISTOPAD</t>
  </si>
  <si>
    <t>01_20_343</t>
  </si>
  <si>
    <t>VII. Výzva Partnerství znalostního transferu</t>
  </si>
  <si>
    <t>01_20_322</t>
  </si>
  <si>
    <t>XIII. Výzva Technologie - Průmysl 4.0</t>
  </si>
  <si>
    <t>Pořízení DHM a DNM dle specifikace výzvy</t>
  </si>
  <si>
    <t>Podnikající fyzická a právnická osoba, která splňuje definici malého a středního podniku vymezenou v Příloze I. Nařízení Komise (EU) č. 651/2014.</t>
  </si>
  <si>
    <t>PROSINEC</t>
  </si>
  <si>
    <t xml:space="preserve">Avízo výzvy ve vazbě na projednání technického řešení výzvy se sociálními partnery </t>
  </si>
  <si>
    <t>−</t>
  </si>
  <si>
    <r>
      <t xml:space="preserve">I. Výzva Rizikový kapitál - finanční nástroj </t>
    </r>
    <r>
      <rPr>
        <b/>
        <vertAlign val="superscript"/>
        <sz val="10"/>
        <rFont val="Arial"/>
        <family val="2"/>
        <charset val="238"/>
      </rPr>
      <t>3)</t>
    </r>
  </si>
  <si>
    <t>3/2020</t>
  </si>
  <si>
    <t>Realizace podnikatelských záměrů začínajících a rozvojových podniků se zvláštním důrazem na inovační a ekonomický potenciál prostřednictvím rizikového financování</t>
  </si>
  <si>
    <t>Podnikatelské subjekty</t>
  </si>
  <si>
    <t>Podpora podnikání MSP, Horizont 2020, COSME</t>
  </si>
  <si>
    <t>PRV, OP R, Horizont 2020, COSME</t>
  </si>
  <si>
    <r>
      <t xml:space="preserve">III. Výzva Nemovitosti - finanční nástroj - ITI Ostrava </t>
    </r>
    <r>
      <rPr>
        <b/>
        <vertAlign val="superscript"/>
        <sz val="10"/>
        <rFont val="Arial"/>
        <family val="2"/>
        <charset val="238"/>
      </rPr>
      <t>3)</t>
    </r>
  </si>
  <si>
    <t>3c</t>
  </si>
  <si>
    <t>2.3</t>
  </si>
  <si>
    <t>10/2020</t>
  </si>
  <si>
    <t>Rekonstrukce stávající zastaralé podnikatelské infrastruktury, rekonstrukce objektů typu brownfield (revitalizace podnikatelských ploch, rekonstrukce technicky nevyhovujících objektů)</t>
  </si>
  <si>
    <t>MSP,VP</t>
  </si>
  <si>
    <t>Nemovitosti a infrastruktury, OP ŽP, PRV</t>
  </si>
  <si>
    <t>OP ŽP, PRV</t>
  </si>
  <si>
    <t>01_20_325</t>
  </si>
  <si>
    <t xml:space="preserve">V. Výzva Vysokorychlostní internet </t>
  </si>
  <si>
    <t>Obyvatelé a podnikatelé, kteří nemají možnost využívat vysokorychlostní přístup k internetu o rychlosti alespoň 30 Mbit/s.</t>
  </si>
  <si>
    <t xml:space="preserve">Tzv. "bílá místa" v České republice </t>
  </si>
  <si>
    <t>Vysokorychlostní přístup k internetu, IROP; Horizont 2020</t>
  </si>
  <si>
    <t>Avízo výzvy ve vazbě na finanční prostředky</t>
  </si>
  <si>
    <t>V. Výzva Marketing</t>
  </si>
  <si>
    <t>3b</t>
  </si>
  <si>
    <t>2.2</t>
  </si>
  <si>
    <t>Usnadnění vstupu MSP na zahraniční trhy prostřednictvím jejich individuálních účastí na zahraničních výstavách a veletrzích.
Služby pro MSP zaměřené na mezinárodní konkurenceschopnost usnadňující vstup na zahraniční trhy (doprava exponátů, stánku a jeho vybavení na veletrh a výstavu v zahraničí a zpět, marketingové propagační materiály).</t>
  </si>
  <si>
    <t xml:space="preserve">NE </t>
  </si>
  <si>
    <t>COSME</t>
  </si>
  <si>
    <t>IV. Výzva Školicí střediska</t>
  </si>
  <si>
    <t>2.4</t>
  </si>
  <si>
    <t>6/2020</t>
  </si>
  <si>
    <t>Rekonstrukce a výstavba školicích středisek v MSP</t>
  </si>
  <si>
    <t>Odborné vzdělávání</t>
  </si>
  <si>
    <t>OP Z, OP VVV, PRV</t>
  </si>
  <si>
    <t xml:space="preserve">VI. Výzva Nemovitosti  (bude upřesněno) </t>
  </si>
  <si>
    <t>7/2020</t>
  </si>
  <si>
    <t>Modernizace zastaralých, prostorově a technicky nevyhovujících objektů, budov a areálů, které bude možné znovu využít pro rozvoj podnikatelských činností a služeb MSP v podporovanýcg CZ NACE</t>
  </si>
  <si>
    <t>Úspory energií a rekonstrukce podnikatelských nemovitostí; Brownfields; Podnikatelské nemovitosti</t>
  </si>
  <si>
    <t>OP ŽP, PRV; Program na podporu podnikatelských nemovitostí a infrastruktury</t>
  </si>
  <si>
    <t>VI. Výzva Úspory energie</t>
  </si>
  <si>
    <t>4b</t>
  </si>
  <si>
    <t>3.2</t>
  </si>
  <si>
    <t>a) Modernizace a rekonstrukce rozvodů elektřiny, plynu a tepla v budovách a v energetických hospodářstvích výrobních závodů za účelem zvýšení účinnosti,
b) zavádění a modernizace systémů měření a regulace např. opatření hardware a sítě včetně příslušného softwaru související se zavedením systému managementu hospodaření s energií podle ČSN EN ISO 50001, 
c) modernizace, rekonstrukce stávajících zařízení na výrobu energie pro vlastní spotřebu vedoucí ke zvýšení její účinnosti,
d) modernizace soustav osvětlení budov a průmyslových areálů (pouze v případě náhrady zastaralých technologií za nové efektivní osvětlovací systémy, např. světelných diod - LED),
e) realizace opatření ke snižování energetické náročnosti budov v podnikatelském sektoru (zateplení obvodového pláště, výměna a renovace otvorových výplní, další stavební opatření mající prokazatelně vliv na energetickou náročnost budovy, instalace vzduchotechniky s rekuperací odpadního tepla),
f) využití odpadní energie ve výrobních procesech,
g) snižování energetické náročnosti/zvyšování energetické účinnosti výrobních a technologických procesů, mimo opatření na zdrojích na výrobu energie pro distribuci, nikoliv vlastní spotřebu vedoucí ke zvýšení její účinnosti, 
h) instalace OZE pro vlastní spotřebu podniku (využití biomasy, solární systémy, tepelná čerpadla a fotovoltaické systémy ),
i) instalace kogenerační jednotky s využitím elektrické a tepelné energie, nebo chladu pro vlastní spotřebu podniku s ohledem na jeho provozní podmínky 
j) instalace akumulace elektrické energie (akumulátor musí být provozován v energetickém hospodářství, které má vlastní zdroj elektrické energie z OZE (např. FVE), nebo z KVET (mimo uhlí, LTO, TTO).</t>
  </si>
  <si>
    <t>Cílovou skupinou jsou malé a střední podniky (dále také ?MSP?) a velké podniky včetně podnikatelských subjektů, s majetkovou účastí (až do výše 100%) obcí, měst, krajů a státu, vyjma zdravotnických subjektů vlastněných 100% veřejným subjektem pověřených Službou obecného hospodářského zájmu (SGEI) od svého zřizovatele.</t>
  </si>
  <si>
    <t>Soustavy zásobování teplem</t>
  </si>
  <si>
    <t>Výzva ICT a sdílené služby - Datová centra, Centra sdílených služeb (rozlišení na vyhlášené výzvy bude upřesněno)</t>
  </si>
  <si>
    <t>2b</t>
  </si>
  <si>
    <t>Avízo potenciálně synergické výzvy</t>
  </si>
  <si>
    <t>Proof of Concept - potenciálně synergická výzva</t>
  </si>
  <si>
    <t>podnikatelské subjekty, výzkumné organizace</t>
  </si>
  <si>
    <t>ANO s OP VVV; , OP PPR; , OP R; , PRV (vazba Výzkum, vývoj a inovace); OP přeshraniční spolupráce SR-ČR, ČR- Bavorsko, Rakousko - ČR; Horizont 2020</t>
  </si>
  <si>
    <t>navazující</t>
  </si>
  <si>
    <t>Projekty OP VVV budou podporovat
předaplikační fázi výzkumu, na ně
budou synergicky navazovat projekty
OP PIK v programu podpory Proof of
Concept a Aplikace, jejichž cílem je
zvýšit využití výsledků veřejného
výzkumu (propojení nabídkové a
poptávkové strany trhu v oblasti
výzkumu)</t>
  </si>
  <si>
    <t>Výzkum, vývoj a inovace;</t>
  </si>
  <si>
    <t>OP VVV</t>
  </si>
  <si>
    <t>02_16_025, 02_17_048, 02_18_069</t>
  </si>
  <si>
    <t>Předaplikační výzkum, Předaplikační výzkum pro ITI, Předaplikační výzkum pro ITI II</t>
  </si>
  <si>
    <t>1/</t>
  </si>
  <si>
    <t>dle čl. 5 nařízení č. 1301/2013</t>
  </si>
  <si>
    <t>2/</t>
  </si>
  <si>
    <t>V rámci jednokolového modelu hodnocení předkládá žadatel o poporu pouze jednu "(plnou) žádost o podporu", žadatel v tomto případě nepředkládá "předběžnou žádost o podporu".</t>
  </si>
  <si>
    <t>3/</t>
  </si>
  <si>
    <t xml:space="preserve">Výzvy předpokládající jako formu podpory finanční nástroje nejsou zakládány do MS2014+. </t>
  </si>
  <si>
    <t>pozn.</t>
  </si>
  <si>
    <t>Alokace výzev jsou indikativní a můžou se měnit v závislosti na pokroku v implementaci a disponibilních finančních prostředcích v jednotlivých programech podpory.</t>
  </si>
  <si>
    <r>
      <rPr>
        <b/>
        <sz val="10"/>
        <rFont val="Carlito"/>
        <family val="2"/>
      </rPr>
      <t>Identifikace výzvy</t>
    </r>
  </si>
  <si>
    <r>
      <rPr>
        <b/>
        <sz val="10"/>
        <rFont val="Carlito"/>
        <family val="2"/>
      </rPr>
      <t>Základní plánované údaje o výzvě</t>
    </r>
  </si>
  <si>
    <r>
      <rPr>
        <b/>
        <sz val="10"/>
        <rFont val="Carlito"/>
        <family val="2"/>
      </rPr>
      <t>Zacílení výzvy</t>
    </r>
  </si>
  <si>
    <r>
      <rPr>
        <b/>
        <sz val="10"/>
        <rFont val="Carlito"/>
        <family val="2"/>
      </rPr>
      <t>Synergie a komplementarita výzvy</t>
    </r>
  </si>
  <si>
    <r>
      <rPr>
        <sz val="8"/>
        <rFont val="Carlito"/>
        <family val="2"/>
      </rPr>
      <t>Číslo výzvy</t>
    </r>
  </si>
  <si>
    <r>
      <rPr>
        <sz val="8"/>
        <rFont val="Carlito"/>
        <family val="2"/>
      </rPr>
      <t>Název výzvy</t>
    </r>
  </si>
  <si>
    <r>
      <rPr>
        <sz val="8"/>
        <rFont val="Carlito"/>
        <family val="2"/>
      </rPr>
      <t>Prioritní osa</t>
    </r>
  </si>
  <si>
    <r>
      <rPr>
        <sz val="8"/>
        <rFont val="Carlito"/>
        <family val="2"/>
      </rPr>
      <t>Investiční priorita</t>
    </r>
  </si>
  <si>
    <r>
      <rPr>
        <sz val="8"/>
        <rFont val="Carlito"/>
        <family val="2"/>
      </rPr>
      <t>Specifický cíl</t>
    </r>
  </si>
  <si>
    <r>
      <rPr>
        <sz val="8"/>
        <rFont val="Carlito"/>
        <family val="2"/>
      </rPr>
      <t>Druh výzvy</t>
    </r>
  </si>
  <si>
    <r>
      <rPr>
        <sz val="8"/>
        <rFont val="Carlito"/>
        <family val="2"/>
      </rPr>
      <t>Alokace plánové výzvy (podpora)</t>
    </r>
  </si>
  <si>
    <r>
      <rPr>
        <sz val="8"/>
        <rFont val="Carlito"/>
        <family val="2"/>
      </rPr>
      <t>Model hodnocení</t>
    </r>
  </si>
  <si>
    <r>
      <rPr>
        <sz val="8"/>
        <rFont val="Carlito"/>
        <family val="2"/>
      </rPr>
      <t>plánované datum vyhlášení Avíza o parametrech výzvy (teze)</t>
    </r>
  </si>
  <si>
    <r>
      <rPr>
        <sz val="8"/>
        <rFont val="Carlito"/>
        <family val="2"/>
      </rPr>
      <t>Plánované datum vyhlášení výzvy</t>
    </r>
  </si>
  <si>
    <r>
      <rPr>
        <sz val="8"/>
        <rFont val="Carlito"/>
        <family val="2"/>
      </rPr>
      <t>Plánované datum zahájení příjmu žádostí o podporu</t>
    </r>
  </si>
  <si>
    <r>
      <rPr>
        <sz val="8"/>
        <rFont val="Carlito"/>
        <family val="2"/>
      </rPr>
      <t>Plánované datum ukončení příjmu žádostí o podporu</t>
    </r>
  </si>
  <si>
    <r>
      <rPr>
        <sz val="8"/>
        <rFont val="Carlito"/>
        <family val="2"/>
      </rPr>
      <t>Podporované aktivity</t>
    </r>
  </si>
  <si>
    <r>
      <rPr>
        <sz val="8"/>
        <rFont val="Carlito"/>
        <family val="2"/>
      </rPr>
      <t>Cílové skupiny</t>
    </r>
  </si>
  <si>
    <r>
      <rPr>
        <sz val="8"/>
        <rFont val="Carlito"/>
        <family val="2"/>
      </rPr>
      <t>Území (místo dopadu)</t>
    </r>
  </si>
  <si>
    <r>
      <rPr>
        <sz val="8"/>
        <rFont val="Carlito"/>
        <family val="2"/>
      </rPr>
      <t>Typy příjemců</t>
    </r>
  </si>
  <si>
    <r>
      <rPr>
        <sz val="8"/>
        <rFont val="Carlito"/>
        <family val="2"/>
      </rPr>
      <t>Komplementarita plánované výzvy</t>
    </r>
  </si>
  <si>
    <r>
      <rPr>
        <sz val="8"/>
        <rFont val="Carlito"/>
        <family val="2"/>
      </rPr>
      <t>Synergie plánované výzvy</t>
    </r>
  </si>
  <si>
    <r>
      <rPr>
        <sz val="8"/>
        <rFont val="Carlito"/>
        <family val="2"/>
      </rPr>
      <t>Výzvy z hlediska posloupnosti synergické vazby</t>
    </r>
  </si>
  <si>
    <r>
      <rPr>
        <sz val="8"/>
        <rFont val="Carlito"/>
        <family val="2"/>
      </rPr>
      <t>Popis synergie</t>
    </r>
  </si>
  <si>
    <r>
      <rPr>
        <sz val="8"/>
        <rFont val="Carlito"/>
        <family val="2"/>
      </rPr>
      <t>Identifikace a název vazby</t>
    </r>
  </si>
  <si>
    <r>
      <rPr>
        <sz val="8"/>
        <rFont val="Carlito"/>
        <family val="2"/>
      </rPr>
      <t>Program</t>
    </r>
  </si>
  <si>
    <r>
      <rPr>
        <sz val="8"/>
        <rFont val="Carlito"/>
        <family val="2"/>
      </rPr>
      <t>Číslo zrcadlové synergické výzvy</t>
    </r>
  </si>
  <si>
    <r>
      <rPr>
        <sz val="8"/>
        <rFont val="Carlito"/>
        <family val="2"/>
      </rPr>
      <t>Název zrcadlové synergické výzvy</t>
    </r>
  </si>
  <si>
    <r>
      <rPr>
        <sz val="8"/>
        <rFont val="Carlito"/>
        <family val="2"/>
      </rPr>
      <t>Celková alokace</t>
    </r>
  </si>
  <si>
    <r>
      <rPr>
        <sz val="8"/>
        <rFont val="Carlito"/>
        <family val="2"/>
      </rPr>
      <t>Z toho příspěvek Unie</t>
    </r>
  </si>
  <si>
    <r>
      <rPr>
        <sz val="8"/>
        <rFont val="Carlito"/>
        <family val="2"/>
      </rPr>
      <t>Z toho národní spolufinancování</t>
    </r>
  </si>
  <si>
    <r>
      <rPr>
        <b/>
        <sz val="8"/>
        <rFont val="Carlito"/>
        <family val="2"/>
      </rPr>
      <t>Mezinárodní mobilita výzkumných pracovníků – MSCA – IF IV</t>
    </r>
  </si>
  <si>
    <r>
      <rPr>
        <sz val="8"/>
        <rFont val="Carlito"/>
        <family val="2"/>
      </rPr>
      <t>PO2</t>
    </r>
  </si>
  <si>
    <r>
      <rPr>
        <sz val="8"/>
        <rFont val="Carlito"/>
        <family val="2"/>
      </rPr>
      <t>IP1</t>
    </r>
  </si>
  <si>
    <r>
      <rPr>
        <sz val="8"/>
        <rFont val="Carlito"/>
        <family val="2"/>
      </rPr>
      <t>SC5</t>
    </r>
  </si>
  <si>
    <r>
      <rPr>
        <sz val="8"/>
        <rFont val="Carlito"/>
        <family val="2"/>
      </rPr>
      <t>průběžná</t>
    </r>
  </si>
  <si>
    <r>
      <rPr>
        <sz val="8"/>
        <rFont val="Carlito"/>
        <family val="2"/>
      </rPr>
      <t>100 000 000 Kč</t>
    </r>
  </si>
  <si>
    <r>
      <rPr>
        <sz val="8"/>
        <rFont val="Carlito"/>
        <family val="2"/>
      </rPr>
      <t>Jednokolový</t>
    </r>
  </si>
  <si>
    <r>
      <rPr>
        <sz val="8"/>
        <rFont val="Carlito"/>
        <family val="2"/>
      </rPr>
      <t>Nerelevantní</t>
    </r>
  </si>
  <si>
    <r>
      <rPr>
        <sz val="8"/>
        <rFont val="Carlito"/>
        <family val="2"/>
      </rPr>
      <t>Březen 2020</t>
    </r>
  </si>
  <si>
    <r>
      <rPr>
        <sz val="8"/>
        <rFont val="Carlito"/>
        <family val="2"/>
      </rPr>
      <t>Srpen 2020</t>
    </r>
  </si>
  <si>
    <r>
      <rPr>
        <sz val="8"/>
        <rFont val="Carlito"/>
        <family val="2"/>
      </rPr>
      <t>Podpora  projektů  kladně  hodnocených  v Horizon  2020 MSCA-Individual     Fellowships,     které     nemohly     být z důvodu  nedostatku  financí  podpořeny  a  dostaly  se na seznam „no money“ projektů</t>
    </r>
  </si>
  <si>
    <r>
      <rPr>
        <sz val="8"/>
        <rFont val="Carlito"/>
        <family val="2"/>
      </rPr>
      <t>Pracovníci výzkumných organizací</t>
    </r>
  </si>
  <si>
    <r>
      <rPr>
        <sz val="8"/>
        <rFont val="Carlito"/>
        <family val="2"/>
      </rPr>
      <t>Celá ČR včetně Prahy</t>
    </r>
  </si>
  <si>
    <r>
      <rPr>
        <sz val="8"/>
        <rFont val="Carlito"/>
        <family val="2"/>
      </rPr>
      <t>Subjekty       splňující       definici organizace  pro  výzkum  a šíření znalostí dle Sdělení Komise (EU) Rámec    pro    státní    podporu výzkumu,      vývoje      a inovací (2014/C 198/01)</t>
    </r>
  </si>
  <si>
    <r>
      <rPr>
        <sz val="8"/>
        <rFont val="Carlito"/>
        <family val="2"/>
      </rPr>
      <t>Ano</t>
    </r>
  </si>
  <si>
    <r>
      <rPr>
        <sz val="8"/>
        <rFont val="Carlito"/>
        <family val="2"/>
      </rPr>
      <t>Ne</t>
    </r>
  </si>
  <si>
    <r>
      <rPr>
        <sz val="8"/>
        <rFont val="Carlito"/>
        <family val="2"/>
      </rPr>
      <t xml:space="preserve">Předpokládá          se
</t>
    </r>
    <r>
      <rPr>
        <sz val="8"/>
        <rFont val="Carlito"/>
        <family val="2"/>
      </rPr>
      <t>financování         „no money“       projektů z programu     MSCA (Individual Fellowships)</t>
    </r>
  </si>
  <si>
    <r>
      <rPr>
        <sz val="8"/>
        <rFont val="Carlito"/>
        <family val="2"/>
      </rPr>
      <t>Horizon 2020- MSCA- IF</t>
    </r>
  </si>
  <si>
    <r>
      <rPr>
        <sz val="8"/>
        <rFont val="Carlito"/>
        <family val="2"/>
      </rPr>
      <t>Horizon 2020</t>
    </r>
  </si>
  <si>
    <r>
      <rPr>
        <sz val="8"/>
        <rFont val="Carlito"/>
        <family val="2"/>
      </rPr>
      <t>Šablony III – MRR</t>
    </r>
  </si>
  <si>
    <r>
      <rPr>
        <sz val="8"/>
        <rFont val="Carlito"/>
        <family val="2"/>
      </rPr>
      <t>PO3</t>
    </r>
  </si>
  <si>
    <r>
      <rPr>
        <sz val="8"/>
        <rFont val="Carlito"/>
        <family val="2"/>
      </rPr>
      <t>SC1, SC2</t>
    </r>
  </si>
  <si>
    <r>
      <rPr>
        <sz val="8"/>
        <rFont val="Carlito"/>
        <family val="2"/>
      </rPr>
      <t>3 000 000 000 Kč</t>
    </r>
  </si>
  <si>
    <r>
      <rPr>
        <sz val="8"/>
        <rFont val="Carlito"/>
        <family val="2"/>
      </rPr>
      <t>Únor 2020</t>
    </r>
  </si>
  <si>
    <r>
      <rPr>
        <sz val="8"/>
        <rFont val="Carlito"/>
        <family val="2"/>
      </rPr>
      <t>Únor/březen 2020</t>
    </r>
  </si>
  <si>
    <r>
      <rPr>
        <sz val="8"/>
        <rFont val="Carlito"/>
        <family val="2"/>
      </rPr>
      <t>Červen 2021</t>
    </r>
  </si>
  <si>
    <r>
      <rPr>
        <sz val="8"/>
        <rFont val="Carlito"/>
        <family val="2"/>
      </rPr>
      <t>Personální     podpora     MŠ     a     ZŠ,     rozvoj     a     stáže pedagogických pracovníků, podpora ICT, extrakurikulární aktivity, projektové dny, spolupráce s rodiči</t>
    </r>
  </si>
  <si>
    <r>
      <rPr>
        <sz val="8"/>
        <rFont val="Carlito"/>
        <family val="2"/>
      </rPr>
      <t>Pedagogičtí  pracovníci  mateřských  a základních  škol,  rodiče  dětí  a  žáků, veřejnost</t>
    </r>
  </si>
  <si>
    <r>
      <rPr>
        <sz val="8"/>
        <rFont val="Carlito"/>
        <family val="2"/>
      </rPr>
      <t xml:space="preserve">Celá ČR mimo hl. m.
</t>
    </r>
    <r>
      <rPr>
        <sz val="8"/>
        <rFont val="Carlito"/>
        <family val="2"/>
      </rPr>
      <t>Praha</t>
    </r>
  </si>
  <si>
    <r>
      <rPr>
        <sz val="8"/>
        <rFont val="Carlito"/>
        <family val="2"/>
      </rPr>
      <t>Mateřské a základní školy</t>
    </r>
  </si>
  <si>
    <r>
      <rPr>
        <sz val="8"/>
        <rFont val="Carlito"/>
        <family val="2"/>
      </rPr>
      <t>Ano/Ne</t>
    </r>
  </si>
  <si>
    <r>
      <rPr>
        <sz val="8"/>
        <rFont val="Carlito"/>
        <family val="2"/>
      </rPr>
      <t>-</t>
    </r>
  </si>
  <si>
    <r>
      <rPr>
        <sz val="8"/>
        <rFont val="Carlito"/>
        <family val="2"/>
      </rPr>
      <t>Šablony III – VRR</t>
    </r>
  </si>
  <si>
    <r>
      <rPr>
        <sz val="8"/>
        <rFont val="Carlito"/>
        <family val="2"/>
      </rPr>
      <t>Hl. m. Praha</t>
    </r>
  </si>
  <si>
    <r>
      <rPr>
        <sz val="8"/>
        <rFont val="Carlito"/>
        <family val="2"/>
      </rPr>
      <t>Akční plánování v území</t>
    </r>
  </si>
  <si>
    <r>
      <rPr>
        <sz val="8"/>
        <rFont val="Carlito"/>
        <family val="2"/>
      </rPr>
      <t>SC3</t>
    </r>
  </si>
  <si>
    <r>
      <rPr>
        <sz val="8"/>
        <rFont val="Carlito"/>
        <family val="2"/>
      </rPr>
      <t>500 mil. Kč</t>
    </r>
  </si>
  <si>
    <r>
      <rPr>
        <sz val="8"/>
        <rFont val="Carlito"/>
        <family val="2"/>
      </rPr>
      <t>Srpen/září 2020</t>
    </r>
  </si>
  <si>
    <r>
      <rPr>
        <sz val="8"/>
        <rFont val="Carlito"/>
        <family val="2"/>
      </rPr>
      <t>Červen 2022</t>
    </r>
  </si>
  <si>
    <r>
      <rPr>
        <sz val="8"/>
        <rFont val="Carlito"/>
        <family val="2"/>
      </rPr>
      <t xml:space="preserve">1.       Tvorba krajských akčních plánů
</t>
    </r>
    <r>
      <rPr>
        <sz val="8"/>
        <rFont val="Carlito"/>
        <family val="2"/>
      </rPr>
      <t xml:space="preserve">2.       Tvorba místních akčních plánů
</t>
    </r>
    <r>
      <rPr>
        <sz val="8"/>
        <rFont val="Carlito"/>
        <family val="2"/>
      </rPr>
      <t>3.       Metodická podpora tvorby akčních plánů</t>
    </r>
  </si>
  <si>
    <r>
      <rPr>
        <sz val="8"/>
        <rFont val="Carlito"/>
        <family val="2"/>
      </rPr>
      <t xml:space="preserve">Pedagogičtí pracovníci,  rodiče  dětí  a žáků,  zaměstnanci  veřejné  správy  a zřizovatelů       škol       působící       ve vzdělávací        politice,        pracovníci organizací  působících  ve  vzdělávání, výzkumu a poradenství, pracovníci a dobrovolní     pracovníci     organizací působících v oblasti vzdělávání nebo asistenčních    služeb    a    v    oblasti neformálního          a          zájmového vzdělávání dětí a mládeže, pracovníci popularizující    vědu    a    kurikulární reformu,  vedoucí  pracovníci  škol  a školských zařízení, děti, žáci, studenti VŠ  (budoucí  pedagogičtí  pracovníci),
</t>
    </r>
    <r>
      <rPr>
        <sz val="8"/>
        <rFont val="Carlito"/>
        <family val="2"/>
      </rPr>
      <t>veřejnost.</t>
    </r>
  </si>
  <si>
    <r>
      <rPr>
        <sz val="8"/>
        <rFont val="Carlito"/>
        <family val="2"/>
      </rPr>
      <t xml:space="preserve">Obce,    městské    části    hl.    m. Praha,  dobrovolné  svazky  obcí, soukromoprávní             subjekty vykonávající neziskovou činnost
</t>
    </r>
    <r>
      <rPr>
        <sz val="8"/>
        <rFont val="Carlito"/>
        <family val="2"/>
      </rPr>
      <t>–  spolek,  ústav,  o.p.s.  uvedené v databázi     místních     akčních skupin,       zájmové       sdružení právnických  osob  nebo  spolek (mikroregion),    kraje    vč.    hl. města Prahy, PO OSS MŠMT.</t>
    </r>
  </si>
  <si>
    <t>výzva vyhlášená v předešlých letech, která pokračuje do roku 2020, příp. dále</t>
  </si>
  <si>
    <t>* Jedná se o orientační částku dopočtenou na základě předpokládané průměrné míry podpory v rámci dané výzvy</t>
  </si>
  <si>
    <t>Pozn. 1: V rámci alokací plánovaných výzev se jedná pouze o podporu poskytovanou prostřednictvím dotace</t>
  </si>
  <si>
    <t>IROP / OP PIK / OP PPR / PRV</t>
  </si>
  <si>
    <t>jednokolový</t>
  </si>
  <si>
    <t>průběžná (nesoutěžní)</t>
  </si>
  <si>
    <t>Území ČR, mimo území hl. města Prahy</t>
  </si>
  <si>
    <t>vlastníci veřejných budov</t>
  </si>
  <si>
    <t>organizační složky státu, státní příspěvkové organizace, veřejné výzkumné instituce</t>
  </si>
  <si>
    <t>bez omezení, dle PD</t>
  </si>
  <si>
    <t>5.3 Snížit energetickou náročnost a zvýšit využití obnovitelných zdrojů energie v budovách ústředních vládních institucí</t>
  </si>
  <si>
    <t>Podpora posunu směrem k nízkouhlíkovému hospodářství ve všech odvětvích podporou energetické účinnosti, inteligentních systémů hospodaření s energií a využívání energie z obnovitelných zdrojů ve veřejných infrastrukturách, mimo jiné ve veřejných budovách a v oblasti bydlení</t>
  </si>
  <si>
    <t>IROP / OP PIK / OP PPR / PRV/Národní programy</t>
  </si>
  <si>
    <t>Území ČR</t>
  </si>
  <si>
    <t>veřejný sektor</t>
  </si>
  <si>
    <t>5.1 Snížit energetickou náročnost  veřejných budov a zvýšit využití obnovitelných zdrojů energie</t>
  </si>
  <si>
    <t xml:space="preserve">Podporování  přechodu na nízkouhlíkové hospodářství ve všech odvětvích podporou energetické účinnosti, inteligentních systémů hospodaření s energií a využívání energie z obnovitelných zdrojů ve veřejných infrastrukturách, mimo jiné ve veřejných budovách a v oblasti bydlení </t>
  </si>
  <si>
    <t>IROP</t>
  </si>
  <si>
    <t>orgány veřejné správy, vlastníci a správci pozemků</t>
  </si>
  <si>
    <t>obce</t>
  </si>
  <si>
    <t>studie systémů sídelní zeleně s navazující realizací</t>
  </si>
  <si>
    <t>4.4 Zlepšit kvalitu prostředí v sídlech</t>
  </si>
  <si>
    <t>PRV / OP D / IROP / OP R</t>
  </si>
  <si>
    <t>kolová (soutěžní)</t>
  </si>
  <si>
    <t>vlastníci a správci pozemků, organizace podílející se na ochraně přírody a krajiny, správci povodí a správci vodních toků</t>
  </si>
  <si>
    <t xml:space="preserve">dle PD, vyjma opatření na zpracování plánů ÚSES </t>
  </si>
  <si>
    <t>PRV / OP D / IROP</t>
  </si>
  <si>
    <t>ORP</t>
  </si>
  <si>
    <t>aktivita 4.3.2: zpracování plánů ÚSES</t>
  </si>
  <si>
    <t>4.3 Posílit přirozené funkce krajiny</t>
  </si>
  <si>
    <t>IROP / PRV / OP R</t>
  </si>
  <si>
    <t>vlastníci a nájemci pozemků, orgány státní správy a organizace podílející se na ochraně přírody a krajiny</t>
  </si>
  <si>
    <t>PRV</t>
  </si>
  <si>
    <t>vlastníci a nájemci pozemků</t>
  </si>
  <si>
    <t>fyzické osoby podnikající a podnikatelské subjekty působící v oblasti zemědělské prvovýroby</t>
  </si>
  <si>
    <t>aktivita 4.2.4</t>
  </si>
  <si>
    <t xml:space="preserve">4.2 Posílit biodiverzitu </t>
  </si>
  <si>
    <t>IROP / PRV / OP R / EÚS ČR-PL</t>
  </si>
  <si>
    <t>Chráněná území národního významu (NP, NPR, NPP, CHKO) a lokality soustavy Natura 2000, mimo území hl. města Prahy</t>
  </si>
  <si>
    <t>orgány ochrany přírody pro chráněná území národního významu a území soustavy NATURA 2000</t>
  </si>
  <si>
    <t>AOPK ČR, NP, Správa jeskyní ČR</t>
  </si>
  <si>
    <t>orgány ochrany přírody pro chráněná území národního významu, území soustavy NATURA 2000 a PR/PP na pozemcích a/nebo stavbách ve vlastnictví státu s právem hospodaření organizační složkou státu, vlastníci a nájemci pozemků</t>
  </si>
  <si>
    <t>dle PD vyjma krajů, AOPK ČR, NP, Správy jeskyní ČR</t>
  </si>
  <si>
    <t>dle PD, vyjma opatření na Zajištění územní ochrany a Zpracování podkladů pro zajištění péče o území národního významu</t>
  </si>
  <si>
    <t>orgány ochrany přírody pro chráněná území národního významu a území soustavy NATURA 2000, vlastníci a nájemci pozemků</t>
  </si>
  <si>
    <t>kraje</t>
  </si>
  <si>
    <t>4.1 Zajistit příznivý stav předmětu ochrany národně významných chráněných území</t>
  </si>
  <si>
    <t>Zachování a ochrana životního prostředí a podporování účinného využívání zdrojů ochranou a obnovou biologické rozmanitosti a půdy a podporou ekosystémových služeb, včetně prostřednictvím sítě Natura 2000 a ekologických infrastruktur</t>
  </si>
  <si>
    <t>SC 3.4 OPŽP</t>
  </si>
  <si>
    <t>kraje, města a obce, města a pověřené obce, podnikatelské subjekty</t>
  </si>
  <si>
    <t>aktivita 3.3.1</t>
  </si>
  <si>
    <t>3.3 Rekultivovat staré skládky</t>
  </si>
  <si>
    <t>OP PIK</t>
  </si>
  <si>
    <t>OP PIK / PRV</t>
  </si>
  <si>
    <t>kraje, města a obce, města a pověřené obce, původci odpadu, podnikatelské subjekty</t>
  </si>
  <si>
    <t>aktivita 3.2.1, aktivita 3.2.3, aktivita 3.2.4</t>
  </si>
  <si>
    <t>subjekty zajišťující nakládání se zdravotnickým odpadem</t>
  </si>
  <si>
    <t>aktivita 3.2.4</t>
  </si>
  <si>
    <t>aktivita 3.2.2</t>
  </si>
  <si>
    <t>3.2 Zvýšit podíl materiálového a energetického využití odpadů</t>
  </si>
  <si>
    <t>3.1 Prevence vzniku odpadů</t>
  </si>
  <si>
    <r>
      <t xml:space="preserve">Zachování a ochrana životního prostředí a podporování účinného využívání zdrojů investicemi do odpadového hospodářství s cílem plnit požadavky </t>
    </r>
    <r>
      <rPr>
        <i/>
        <sz val="10"/>
        <rFont val="Calibri"/>
        <family val="2"/>
        <charset val="238"/>
        <scheme val="minor"/>
      </rPr>
      <t xml:space="preserve">acquis </t>
    </r>
    <r>
      <rPr>
        <sz val="10"/>
        <rFont val="Calibri"/>
        <family val="2"/>
        <charset val="238"/>
        <scheme val="minor"/>
      </rPr>
      <t>Unie v oblasti životního prostředí a řešením potřeb investic, které podle zjištění členských států přesahují rámec těchto požadavků</t>
    </r>
  </si>
  <si>
    <t>IROP / PRV / EÚS ČR-PL</t>
  </si>
  <si>
    <t>aktivita 1.4.1 - zpracování podkladů pro vymezení území ohroženého zvláštní povodní a aktivita 1.4.3</t>
  </si>
  <si>
    <t>Příspěvkové organizace, státní podniky</t>
  </si>
  <si>
    <t>aktivita 1.4.1 - zpracování podkladových analýz na státní a regionální úrovni pro 2. období plánování dle Směrnice Evropského parlamentu a Rady 2007/60/ES, o vyhodnocování a zvládání povodňových rizik (aktualizace vymezení oblastí s významným povodňovým rizikem, mapy rizik a mapy povodňového nebezpečí, návrhy efektivních opatření jako podklad pro plány pro zvládání povodňových rizik, dokumentace oblastí s významným povodňovým rizikem, zpracování podkladů pro aktualizaci plánů pro zvládání povodňových rizik) a zpracování podkladů pro stanovení záplavových území a map povodňového ohrožení a aktivita 1.4.2</t>
  </si>
  <si>
    <t>1.4 Podpořit preventivní protipovodňová opatření</t>
  </si>
  <si>
    <t>1.3.4</t>
  </si>
  <si>
    <t xml:space="preserve">IROP / PRV </t>
  </si>
  <si>
    <t>1.3.1, 1.3.2, 1.3.3</t>
  </si>
  <si>
    <t>1.3 Zajistit povodňovou ochranu intravilánu a hospodaření se srážkovými vodami</t>
  </si>
  <si>
    <t>Podporování přispůsobení se změně klimatu, předcházení rizikům a řízení rizik podporou investic zaměřených na řešení konkrétních rizik, zajištěním odolnosti vůči katastrofám a vývojem systémů pro zvládání katastrof</t>
  </si>
  <si>
    <t xml:space="preserve">Plzeňsko </t>
  </si>
  <si>
    <t xml:space="preserve">ITI Plzeňské metropolitní oblasti </t>
  </si>
  <si>
    <t xml:space="preserve">Obce/města, dobrovolné svazky obcí, příspěvkové organizace, obchodní společnosti ovládané  z více než 50 %  obcemi a městy nebo jinými veřejnoprávními subjekty </t>
  </si>
  <si>
    <r>
      <t xml:space="preserve">aktivita 1.1.1 a 1.1.2 
</t>
    </r>
    <r>
      <rPr>
        <b/>
        <sz val="10"/>
        <rFont val="Calibri"/>
        <family val="2"/>
        <charset val="238"/>
        <scheme val="minor"/>
      </rPr>
      <t>(pouze ITI Plzeň)</t>
    </r>
  </si>
  <si>
    <t>1.1 Snížit množství vypouštěného znečíštění do povrchových i podzemních vod z komunálních zdrojů a vnos znečišťujících látek do povrchových a podzemních vod</t>
  </si>
  <si>
    <t>Zachování a ochrana životního prostředí a podporování účinného využívání zdrojů investicemi do vodního hospodářství s cílem plnit požadavky acquis Unie v oblasti životního prostředí a řešením potřeb investic, které podle zjištění členských státu přesahují rámec těchto požadavků</t>
  </si>
  <si>
    <r>
      <t>Z toho národní spolufinancování</t>
    </r>
    <r>
      <rPr>
        <sz val="12"/>
        <color theme="1"/>
        <rFont val="Arial"/>
        <family val="2"/>
        <charset val="238"/>
      </rPr>
      <t xml:space="preserve"> *</t>
    </r>
  </si>
  <si>
    <t>Z toho příspěvek Unie</t>
  </si>
  <si>
    <r>
      <t>Celková alokace</t>
    </r>
    <r>
      <rPr>
        <sz val="12"/>
        <color theme="1"/>
        <rFont val="Arial"/>
        <family val="2"/>
        <charset val="238"/>
      </rPr>
      <t>*</t>
    </r>
  </si>
  <si>
    <t>Alokace plánové výzvy (podpora)</t>
  </si>
  <si>
    <t>Předpokládané datum ukončení příjmu žádostí</t>
  </si>
  <si>
    <t xml:space="preserve">Předpokládané datum zahájení příjmu žádostí </t>
  </si>
  <si>
    <t>Území dopadu</t>
  </si>
  <si>
    <t>Příjemci</t>
  </si>
  <si>
    <t xml:space="preserve">Číslo výzvy </t>
  </si>
  <si>
    <t>Investiční priorita</t>
  </si>
  <si>
    <t>Prioritní osa</t>
  </si>
  <si>
    <t>Identifikace oblasti podpory</t>
  </si>
  <si>
    <r>
      <rPr>
        <b/>
        <sz val="20"/>
        <rFont val="Calibri"/>
        <family val="2"/>
        <charset val="238"/>
        <scheme val="minor"/>
      </rPr>
      <t>Harmonogram výzev Operačního programu Životní prostředí 2014 - 2020 na rok 2020</t>
    </r>
    <r>
      <rPr>
        <b/>
        <sz val="11"/>
        <rFont val="Calibri"/>
        <family val="2"/>
        <charset val="238"/>
        <scheme val="minor"/>
      </rPr>
      <t xml:space="preserve">
verze k 22. 4. 2020</t>
    </r>
  </si>
  <si>
    <t>https://www.agentura-api.org/cs/programy-podpory/spoluprace/spoluprace-klastry-vyzva-vii-2/</t>
  </si>
  <si>
    <t>Výzva č. 2A "Tromso"</t>
  </si>
  <si>
    <t>https://www.sfzp.cz/dotace-a-pujcky/norske-fondy/aktualni-vyzvy/detail-vyzvy/?id=4</t>
  </si>
  <si>
    <t>15.7.2020 - 30.9.2020</t>
  </si>
  <si>
    <t>65 mil. Kč</t>
  </si>
  <si>
    <t>Podporovaná opatření</t>
  </si>
  <si>
    <t xml:space="preserve">Provedení dočasného (mobilního) monitoringu kvality ovzduší na regionální nebo místní úrovni, za účelem zjištění převládajícího typu znečištění vč. Koncentrací znečišťujících látek a identifikace zdroje tohoto znečištění. Podmínkou je následné zpracování plánu s návrhy relevantních opatření pro omezení zjištěného typu znečištění ovzduší či zmírnění následků jeho působení (tzv. akčního plánu). </t>
  </si>
  <si>
    <t>90 - 100%</t>
  </si>
  <si>
    <t>Výše podpory 5,2 mil. Kč - 19,5 mil. Kč</t>
  </si>
  <si>
    <r>
      <t xml:space="preserve">Seznam nových výzev </t>
    </r>
    <r>
      <rPr>
        <b/>
        <sz val="14"/>
        <color rgb="FFFF0000"/>
        <rFont val="Calibri"/>
        <family val="2"/>
        <charset val="238"/>
        <scheme val="minor"/>
      </rPr>
      <t>(aktualizace ke 4.8.2020)</t>
    </r>
  </si>
  <si>
    <t>Alokace 180 mil. Kč                          Míra podpory - 1 – 15 mil. Kč na poskytované služby
1-30 mil. Kč na investice bez stavebních nákladů
5 – 200 mil. Kč na investice se stavebními náklady</t>
  </si>
  <si>
    <t>Alokace 150 mil. Kč         Min. 50.000 Kč - 1 mil. Kč</t>
  </si>
  <si>
    <t>15.07.2020 - 31.12.2022</t>
  </si>
  <si>
    <t>externí služby poskytované VO v souvislosti s vývojem nebo zaváděním nového produktu či procesu, optimalizace procesů, metod, parametrů, design nových výrobků - průmyslový, produktový, konzultace, poradenství pro inovace, služby v oblasti nákupu a převodu duševního vlastnictví</t>
  </si>
  <si>
    <t>https://www.agentura-api.org/cs/programy-podpory/inovacni-vouchery/inovacni-vouchery-vyzva-vi/</t>
  </si>
  <si>
    <t>Každý žadatel max. 3 projekty                 Míra podpory 50/75/85%</t>
  </si>
  <si>
    <t>Možno podpořit - A) mzdy a pojistné, externě pořizované služby, zakázky na ext. pořizované služby, režie B) nákup staveb, stroje a zařízení včetně HW, SF, nájem.. C) mzdy, cestovné, služby poradců, expertů, studie, marketing a propagace, semináře, konference D) mzdy, marketing a propagace, semináře, konference, nájem, režie</t>
  </si>
  <si>
    <t xml:space="preserve">Míra podpory 45 - 70% / Alokace 180 mil. Kč          </t>
  </si>
  <si>
    <t xml:space="preserve">Min. 500.000 Kč  - max. 40 mil. Kč a) pro excelentní klastry/20 mil. Kč rozvinuté klastry                                                      - max. 15 mil. Kč b)excelentní/10 mil. Kč - rozvinuté                           - max. 5 mil. Kč c) a d)excelentní/3 mil. Kč - rozvinuté </t>
  </si>
  <si>
    <t>01.07.2020 - 18.12.2020</t>
  </si>
  <si>
    <t>a) elektromobilita                                              b) druhotné suroviny                                          c) akumulace energie                                        d) úprava bioplynu</t>
  </si>
  <si>
    <t>Míra podpory 20 - 80%                                Zavádění inovativních technologií v oblasti elektromobility, nakládání s energií a využití druhotných surovin</t>
  </si>
  <si>
    <t>Nízkouhlíkové technologie - úprava bioplynu na biometan VI.</t>
  </si>
  <si>
    <t>https://www.agentura-api.org/cs/programy-podpory/nizkouhlikove-technologie/nizkouhlikove-technologie-uprava-bioplynu-na-biometan-a-jeho-vtlaceni-do-site-vyzva-vi/</t>
  </si>
  <si>
    <t>Technologie na úpravu bioplynu na biometan a jeho vtláčení do distribuční sítě.                                    Technologie na úpravu bioplynu na biometan a jeho plnění v rámci místní infrastruktury</t>
  </si>
  <si>
    <t>Alokace 100 mil. Kč      Min. 500.000 Kč - 35 mil. Kč</t>
  </si>
  <si>
    <t xml:space="preserve">30.06.2020 - 30.10.2020 </t>
  </si>
  <si>
    <t>https://www.agentura-api.org/cs/programy-podpory/proof-of-concept/proof-of-concept-vyzva-iv/</t>
  </si>
  <si>
    <t>a) aktivity související s ověřením technické proveditelnosti a komerčního potenciálu výzkumu a vývoje za účelem zavedení nového produktu/služby na trh b) aktivity směřující k dopracování výzkumu a vývoje do finální fáze a k přípravě jeho komercializace</t>
  </si>
  <si>
    <t>Alokace 200 mil. Kč      Min. 300.000 Kč - max. 5 (a)/10 (b) mil. Kč</t>
  </si>
  <si>
    <t>Míra podpory 50 - 70%/35 - 50%</t>
  </si>
  <si>
    <t>a)Náklady spojené s vytvořením studie proveditelnosti/osobní náklady/ospisy/režie                  b)Osobní náklady/odpisy/náklady na vyslání vysoce kvalifikovaných pracovníků organizace pro výzkum a šíření znalostí/náklady na patenty/poradenské a pospůrné služby v oblasti inovací</t>
  </si>
  <si>
    <t>1. Péče o vzácné druhy (ve volné krajině i urbanizovaném prostředí) a jejich biotopy vč. Obnovy a tvorby těchto biotopů.                                                                                                    2. Péče o cenná stanoviště a jejich obnova a tvorba                                                                         3. Prevence šíření a omezování výskytu invazních druhů                                                                4. Předcházení, minimalizace a náprava škod způsobených zvláště chráněnými druhy živočichů na majetku</t>
  </si>
  <si>
    <t>1.Akumulace dešťové vody na zálivku (případně WC) - pořízení nádrží vč. prací/rozvodů                                                                                                                                                    2. Přeměna nepropustných povrchů za propustné - rekonstrukce zpevněných vod, které neumožňují zasakování dešťové vody                                                                                        3. Vsakovací systémy s retenčním prostorem - řešení zasakování dešťové vody případně k dalšímu využití (např. zálivka zahrady)                                                                          4. Ostatní přijatelné projekty - plošný vsak, vsakovací průleh, poldry, průleh s rýhou, vsakovací nádrž..</t>
  </si>
  <si>
    <t>Výzva č. 4A "Bergen"</t>
  </si>
  <si>
    <t>12.8.2020 - 30.10.2020</t>
  </si>
  <si>
    <t>https://www.sfzp.cz/dotace-a-pujcky/norske-fondy/aktualni-vyzvy/</t>
  </si>
  <si>
    <t>104 mil. Kč</t>
  </si>
  <si>
    <t>Výše podpory 5,2 mil. Kč - 26 mil Kč</t>
  </si>
  <si>
    <t>Implementace vybraných přírodě blízkých adaptačních a mitigačních opatření, preferovány jsou především prvky zelené a modré infrestruktury a preventivní prvky urbánní ekologie nebo ve volné krajině před negativními vlivy změny klimatu.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</si>
</sst>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
  </numFmts>
  <fonts count="102">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u/>
      <sz val="11"/>
      <color theme="10"/>
      <name val="Calibri"/>
      <family val="2"/>
      <charset val="238"/>
      <scheme val="minor"/>
    </font>
    <font>
      <sz val="9"/>
      <color theme="1"/>
      <name val="Calibri"/>
      <family val="2"/>
      <charset val="238"/>
      <scheme val="minor"/>
    </font>
    <font>
      <sz val="10"/>
      <color theme="1"/>
      <name val="Calibri"/>
      <family val="2"/>
      <charset val="238"/>
      <scheme val="minor"/>
    </font>
    <font>
      <sz val="9.5"/>
      <color theme="1"/>
      <name val="Calibri"/>
      <family val="2"/>
      <charset val="238"/>
      <scheme val="minor"/>
    </font>
    <font>
      <b/>
      <sz val="10"/>
      <color rgb="FF292929"/>
      <name val="Open Sans"/>
    </font>
    <font>
      <b/>
      <sz val="10"/>
      <color rgb="FF292929"/>
      <name val="Open Sans"/>
      <charset val="238"/>
    </font>
    <font>
      <sz val="10"/>
      <color rgb="FFFF0000"/>
      <name val="Open Sans"/>
    </font>
    <font>
      <sz val="10"/>
      <name val="Calibri"/>
      <family val="2"/>
      <charset val="238"/>
      <scheme val="minor"/>
    </font>
    <font>
      <sz val="10"/>
      <color rgb="FF000000"/>
      <name val="Calibri"/>
      <family val="2"/>
      <charset val="238"/>
      <scheme val="minor"/>
    </font>
    <font>
      <sz val="9"/>
      <name val="Arial"/>
      <family val="2"/>
      <charset val="238"/>
    </font>
    <font>
      <sz val="9"/>
      <name val="Calibri"/>
      <family val="2"/>
      <charset val="238"/>
      <scheme val="minor"/>
    </font>
    <font>
      <u/>
      <sz val="9"/>
      <color theme="10"/>
      <name val="Calibri"/>
      <family val="2"/>
      <charset val="238"/>
      <scheme val="minor"/>
    </font>
    <font>
      <sz val="11"/>
      <name val="Calibri"/>
      <family val="2"/>
      <charset val="238"/>
      <scheme val="minor"/>
    </font>
    <font>
      <u/>
      <sz val="10"/>
      <color theme="10"/>
      <name val="Calibri"/>
      <family val="2"/>
      <charset val="238"/>
      <scheme val="minor"/>
    </font>
    <font>
      <sz val="9"/>
      <name val="Open Sans"/>
    </font>
    <font>
      <sz val="8"/>
      <name val="Arial"/>
      <family val="2"/>
      <charset val="238"/>
    </font>
    <font>
      <sz val="6.5"/>
      <name val="Arial"/>
      <family val="2"/>
      <charset val="238"/>
    </font>
    <font>
      <sz val="8"/>
      <color theme="1"/>
      <name val="Calibri"/>
      <family val="2"/>
      <charset val="238"/>
      <scheme val="minor"/>
    </font>
    <font>
      <b/>
      <sz val="6.5"/>
      <name val="Arial"/>
      <family val="2"/>
      <charset val="238"/>
    </font>
    <font>
      <sz val="8.5"/>
      <color theme="1"/>
      <name val="Calibri"/>
      <family val="2"/>
      <charset val="238"/>
      <scheme val="minor"/>
    </font>
    <font>
      <sz val="11"/>
      <color rgb="FFFF0000"/>
      <name val="Calibri"/>
      <family val="2"/>
      <charset val="238"/>
      <scheme val="minor"/>
    </font>
    <font>
      <sz val="7"/>
      <name val="Calibri"/>
      <family val="2"/>
      <charset val="238"/>
      <scheme val="minor"/>
    </font>
    <font>
      <u/>
      <sz val="8.5"/>
      <color theme="10"/>
      <name val="Calibri"/>
      <family val="2"/>
      <charset val="238"/>
      <scheme val="minor"/>
    </font>
    <font>
      <sz val="8"/>
      <name val="Calibri"/>
      <family val="2"/>
      <charset val="238"/>
      <scheme val="minor"/>
    </font>
    <font>
      <sz val="7"/>
      <name val="Arial"/>
      <family val="2"/>
      <charset val="238"/>
    </font>
    <font>
      <sz val="10"/>
      <color rgb="FF292929"/>
      <name val="&amp;quot"/>
      <charset val="238"/>
    </font>
    <font>
      <sz val="11"/>
      <color rgb="FF292929"/>
      <name val="Calibri"/>
      <family val="2"/>
      <charset val="238"/>
      <scheme val="minor"/>
    </font>
    <font>
      <sz val="10"/>
      <color rgb="FF292929"/>
      <name val="Calibri"/>
      <family val="2"/>
      <charset val="238"/>
      <scheme val="minor"/>
    </font>
    <font>
      <sz val="9"/>
      <color rgb="FF000000"/>
      <name val="Calibri"/>
      <family val="2"/>
      <charset val="238"/>
      <scheme val="minor"/>
    </font>
    <font>
      <sz val="8"/>
      <color rgb="FF000000"/>
      <name val="Calibri"/>
      <family val="2"/>
      <charset val="238"/>
      <scheme val="minor"/>
    </font>
    <font>
      <sz val="8"/>
      <color rgb="FF292929"/>
      <name val="Calibri"/>
      <family val="2"/>
      <charset val="238"/>
      <scheme val="minor"/>
    </font>
    <font>
      <b/>
      <sz val="11"/>
      <name val="Calibri"/>
      <family val="2"/>
      <charset val="238"/>
      <scheme val="minor"/>
    </font>
    <font>
      <b/>
      <sz val="10"/>
      <name val="Calibri"/>
      <family val="2"/>
      <charset val="238"/>
      <scheme val="minor"/>
    </font>
    <font>
      <u/>
      <sz val="8"/>
      <color theme="10"/>
      <name val="Calibri"/>
      <family val="2"/>
      <charset val="238"/>
      <scheme val="minor"/>
    </font>
    <font>
      <sz val="7.5"/>
      <name val="Arial"/>
      <family val="2"/>
      <charset val="238"/>
    </font>
    <font>
      <b/>
      <sz val="9"/>
      <color rgb="FF09141F"/>
      <name val="Proximanova-regular"/>
      <charset val="238"/>
    </font>
    <font>
      <b/>
      <sz val="9"/>
      <name val="Proximanova-regular"/>
      <charset val="238"/>
    </font>
    <font>
      <sz val="7.5"/>
      <name val="Calibri"/>
      <family val="2"/>
      <charset val="238"/>
      <scheme val="minor"/>
    </font>
    <font>
      <b/>
      <sz val="14"/>
      <color rgb="FFFF0000"/>
      <name val="Calibri"/>
      <family val="2"/>
      <charset val="238"/>
      <scheme val="minor"/>
    </font>
    <font>
      <u/>
      <sz val="9.5"/>
      <color theme="10"/>
      <name val="Calibri"/>
      <family val="2"/>
      <charset val="238"/>
      <scheme val="minor"/>
    </font>
    <font>
      <sz val="8"/>
      <color rgb="FFFF0000"/>
      <name val="Calibri"/>
      <family val="2"/>
      <charset val="238"/>
      <scheme val="minor"/>
    </font>
    <font>
      <sz val="6.5"/>
      <name val="Calibri"/>
      <family val="2"/>
      <charset val="238"/>
      <scheme val="minor"/>
    </font>
    <font>
      <sz val="6.5"/>
      <color rgb="FF292929"/>
      <name val="Calibri"/>
      <family val="2"/>
      <charset val="238"/>
      <scheme val="minor"/>
    </font>
    <font>
      <sz val="7"/>
      <color rgb="FFFF0000"/>
      <name val="Calibri"/>
      <family val="2"/>
      <charset val="238"/>
      <scheme val="minor"/>
    </font>
    <font>
      <sz val="6"/>
      <name val="Calibri"/>
      <family val="2"/>
      <charset val="238"/>
      <scheme val="minor"/>
    </font>
    <font>
      <b/>
      <sz val="7"/>
      <name val="Calibri"/>
      <family val="2"/>
      <charset val="238"/>
      <scheme val="minor"/>
    </font>
    <font>
      <b/>
      <sz val="10"/>
      <color theme="1"/>
      <name val="Calibri"/>
      <family val="2"/>
      <charset val="238"/>
      <scheme val="minor"/>
    </font>
    <font>
      <sz val="10"/>
      <name val="Calibri"/>
      <family val="2"/>
      <charset val="238"/>
    </font>
    <font>
      <sz val="10"/>
      <color rgb="FF1F497D"/>
      <name val="Calibri"/>
      <family val="2"/>
      <charset val="238"/>
    </font>
    <font>
      <sz val="10"/>
      <name val="Arial"/>
      <family val="2"/>
      <charset val="238"/>
    </font>
    <font>
      <b/>
      <sz val="9"/>
      <color indexed="81"/>
      <name val="Tahoma"/>
      <family val="2"/>
      <charset val="238"/>
    </font>
    <font>
      <sz val="9"/>
      <color indexed="81"/>
      <name val="Tahoma"/>
      <family val="2"/>
      <charset val="238"/>
    </font>
    <font>
      <sz val="5.7"/>
      <color rgb="FF292929"/>
      <name val="Calibri"/>
      <family val="2"/>
      <charset val="238"/>
      <scheme val="minor"/>
    </font>
    <font>
      <b/>
      <sz val="14"/>
      <name val="Arial"/>
      <family val="2"/>
      <charset val="238"/>
    </font>
    <font>
      <sz val="14"/>
      <color indexed="62"/>
      <name val="Arial"/>
      <family val="2"/>
      <charset val="238"/>
    </font>
    <font>
      <b/>
      <sz val="14"/>
      <color indexed="62"/>
      <name val="Arial"/>
      <family val="2"/>
      <charset val="238"/>
    </font>
    <font>
      <sz val="12"/>
      <color rgb="FF000000"/>
      <name val="Arial"/>
      <family val="2"/>
      <charset val="238"/>
    </font>
    <font>
      <b/>
      <sz val="10"/>
      <color indexed="18"/>
      <name val="Arial"/>
      <family val="2"/>
      <charset val="238"/>
    </font>
    <font>
      <b/>
      <sz val="10"/>
      <color rgb="FFFF0000"/>
      <name val="Arial"/>
      <family val="2"/>
      <charset val="238"/>
    </font>
    <font>
      <b/>
      <sz val="9"/>
      <color indexed="8"/>
      <name val="Arial"/>
      <family val="2"/>
      <charset val="238"/>
    </font>
    <font>
      <b/>
      <vertAlign val="superscript"/>
      <sz val="9"/>
      <color indexed="8"/>
      <name val="Arial"/>
      <family val="2"/>
      <charset val="238"/>
    </font>
    <font>
      <sz val="9"/>
      <color indexed="8"/>
      <name val="Arial"/>
      <family val="2"/>
      <charset val="238"/>
    </font>
    <font>
      <i/>
      <sz val="10"/>
      <color indexed="8"/>
      <name val="Arial"/>
      <family val="2"/>
      <charset val="238"/>
    </font>
    <font>
      <i/>
      <sz val="11"/>
      <color indexed="8"/>
      <name val="Calibri"/>
      <family val="2"/>
      <charset val="238"/>
    </font>
    <font>
      <b/>
      <sz val="14"/>
      <color indexed="8"/>
      <name val="Arial"/>
      <family val="2"/>
      <charset val="238"/>
    </font>
    <font>
      <i/>
      <sz val="11"/>
      <color indexed="8"/>
      <name val="Cambria"/>
      <family val="1"/>
      <charset val="238"/>
    </font>
    <font>
      <b/>
      <sz val="14"/>
      <color indexed="8"/>
      <name val="Calibri"/>
      <family val="2"/>
      <charset val="238"/>
    </font>
    <font>
      <b/>
      <sz val="10"/>
      <name val="Arial"/>
      <family val="2"/>
      <charset val="238"/>
    </font>
    <font>
      <sz val="10"/>
      <color rgb="FFFF0000"/>
      <name val="Arial"/>
      <family val="2"/>
      <charset val="238"/>
    </font>
    <font>
      <sz val="10"/>
      <color theme="1"/>
      <name val="Arial"/>
      <family val="2"/>
      <charset val="238"/>
    </font>
    <font>
      <b/>
      <sz val="10"/>
      <color theme="1"/>
      <name val="Arial"/>
      <family val="2"/>
      <charset val="238"/>
    </font>
    <font>
      <sz val="10"/>
      <color indexed="8"/>
      <name val="Arial"/>
      <family val="2"/>
      <charset val="238"/>
    </font>
    <font>
      <vertAlign val="superscript"/>
      <sz val="10"/>
      <name val="Arial"/>
      <family val="2"/>
      <charset val="238"/>
    </font>
    <font>
      <i/>
      <sz val="11"/>
      <name val="Cambria"/>
      <family val="1"/>
      <charset val="238"/>
    </font>
    <font>
      <i/>
      <sz val="11"/>
      <color rgb="FFFF0000"/>
      <name val="Cambria"/>
      <family val="1"/>
      <charset val="238"/>
    </font>
    <font>
      <sz val="10"/>
      <color theme="1"/>
      <name val="Arail"/>
      <charset val="238"/>
    </font>
    <font>
      <sz val="10"/>
      <color rgb="FF000000"/>
      <name val="Arial"/>
      <family val="2"/>
      <charset val="238"/>
    </font>
    <font>
      <b/>
      <vertAlign val="superscript"/>
      <sz val="10"/>
      <name val="Arial"/>
      <family val="2"/>
      <charset val="238"/>
    </font>
    <font>
      <b/>
      <vertAlign val="superscript"/>
      <sz val="14"/>
      <name val="Arial"/>
      <family val="2"/>
      <charset val="238"/>
    </font>
    <font>
      <sz val="12"/>
      <name val="Arial"/>
      <family val="2"/>
      <charset val="238"/>
    </font>
    <font>
      <sz val="12"/>
      <color theme="1"/>
      <name val="Arial"/>
      <family val="2"/>
      <charset val="238"/>
    </font>
    <font>
      <sz val="10"/>
      <color rgb="FF000000"/>
      <name val="Times New Roman"/>
      <family val="1"/>
      <charset val="238"/>
    </font>
    <font>
      <b/>
      <sz val="10"/>
      <name val="Carlito"/>
    </font>
    <font>
      <b/>
      <sz val="10"/>
      <name val="Carlito"/>
      <family val="2"/>
    </font>
    <font>
      <sz val="8"/>
      <name val="Carlito"/>
    </font>
    <font>
      <sz val="8"/>
      <name val="Carlito"/>
      <family val="2"/>
    </font>
    <font>
      <b/>
      <sz val="8"/>
      <name val="Carlito"/>
    </font>
    <font>
      <b/>
      <sz val="8"/>
      <name val="Carlito"/>
      <family val="2"/>
    </font>
    <font>
      <sz val="12"/>
      <color theme="1"/>
      <name val="Calibri"/>
      <family val="2"/>
      <charset val="238"/>
      <scheme val="minor"/>
    </font>
    <font>
      <sz val="12"/>
      <name val="Calibri"/>
      <family val="2"/>
      <charset val="238"/>
      <scheme val="minor"/>
    </font>
    <font>
      <i/>
      <sz val="10"/>
      <name val="Calibri"/>
      <family val="2"/>
      <charset val="238"/>
      <scheme val="minor"/>
    </font>
    <font>
      <b/>
      <sz val="9"/>
      <color theme="1"/>
      <name val="Arial"/>
      <family val="2"/>
      <charset val="238"/>
    </font>
    <font>
      <sz val="9"/>
      <color theme="1"/>
      <name val="Arial"/>
      <family val="2"/>
      <charset val="238"/>
    </font>
    <font>
      <b/>
      <sz val="12"/>
      <color theme="1"/>
      <name val="Calibri"/>
      <family val="2"/>
      <charset val="238"/>
      <scheme val="minor"/>
    </font>
    <font>
      <b/>
      <sz val="10"/>
      <color theme="3" tint="-0.249977111117893"/>
      <name val="Arial"/>
      <family val="2"/>
      <charset val="238"/>
    </font>
    <font>
      <b/>
      <sz val="20"/>
      <name val="Calibri"/>
      <family val="2"/>
      <charset val="238"/>
      <scheme val="minor"/>
    </font>
    <font>
      <sz val="7"/>
      <color theme="1"/>
      <name val="Calibri"/>
      <family val="2"/>
      <charset val="238"/>
      <scheme val="minor"/>
    </font>
    <font>
      <sz val="7"/>
      <color rgb="FF000000"/>
      <name val="Calibri"/>
      <family val="2"/>
      <charset val="238"/>
      <scheme val="minor"/>
    </font>
    <font>
      <sz val="7.5"/>
      <color theme="1"/>
      <name val="Calibri"/>
      <family val="2"/>
      <charset val="238"/>
      <scheme val="minor"/>
    </font>
  </fonts>
  <fills count="31">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indexed="11"/>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theme="5" tint="0.79998168889431442"/>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theme="2"/>
        <bgColor indexed="64"/>
      </patternFill>
    </fill>
    <fill>
      <patternFill patternType="solid">
        <fgColor rgb="FFFF99CC"/>
        <bgColor indexed="64"/>
      </patternFill>
    </fill>
    <fill>
      <patternFill patternType="solid">
        <fgColor rgb="FFDCE6F1"/>
        <bgColor indexed="64"/>
      </patternFill>
    </fill>
    <fill>
      <patternFill patternType="solid">
        <fgColor rgb="FFFFCC99"/>
        <bgColor indexed="64"/>
      </patternFill>
    </fill>
    <fill>
      <patternFill patternType="solid">
        <fgColor indexed="9"/>
        <bgColor indexed="64"/>
      </patternFill>
    </fill>
    <fill>
      <patternFill patternType="solid">
        <fgColor indexed="45"/>
        <bgColor indexed="64"/>
      </patternFill>
    </fill>
    <fill>
      <patternFill patternType="solid">
        <fgColor rgb="FFCCFFCC"/>
        <bgColor indexed="64"/>
      </patternFill>
    </fill>
    <fill>
      <patternFill patternType="solid">
        <fgColor indexed="47"/>
        <bgColor indexed="64"/>
      </patternFill>
    </fill>
    <fill>
      <patternFill patternType="solid">
        <fgColor rgb="FF9CC2E4"/>
      </patternFill>
    </fill>
    <fill>
      <patternFill patternType="solid">
        <fgColor rgb="FFFFF2CC"/>
        <bgColor indexed="64"/>
      </patternFill>
    </fill>
    <fill>
      <patternFill patternType="solid">
        <fgColor theme="9" tint="0.79998168889431442"/>
        <bgColor indexed="64"/>
      </patternFill>
    </fill>
    <fill>
      <patternFill patternType="solid">
        <fgColor rgb="FFFFD966"/>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s>
  <cellStyleXfs count="3">
    <xf numFmtId="0" fontId="0" fillId="0" borderId="0"/>
    <xf numFmtId="0" fontId="3" fillId="0" borderId="0" applyNumberFormat="0" applyFill="0" applyBorder="0" applyAlignment="0" applyProtection="0"/>
    <xf numFmtId="0" fontId="84" fillId="0" borderId="0"/>
  </cellStyleXfs>
  <cellXfs count="812">
    <xf numFmtId="0" fontId="0" fillId="0" borderId="0" xfId="0"/>
    <xf numFmtId="0" fontId="0" fillId="0" borderId="1" xfId="0" applyBorder="1" applyAlignment="1">
      <alignment horizontal="center" vertical="center"/>
    </xf>
    <xf numFmtId="0" fontId="0" fillId="0" borderId="2" xfId="0" applyBorder="1"/>
    <xf numFmtId="14" fontId="5" fillId="0" borderId="8" xfId="0" applyNumberFormat="1" applyFont="1" applyBorder="1" applyAlignment="1">
      <alignment horizontal="left" vertical="center" wrapText="1"/>
    </xf>
    <xf numFmtId="0" fontId="0" fillId="3" borderId="3" xfId="0" applyFill="1" applyBorder="1"/>
    <xf numFmtId="0" fontId="0" fillId="3" borderId="4" xfId="0" applyFill="1" applyBorder="1" applyAlignment="1">
      <alignment horizontal="center"/>
    </xf>
    <xf numFmtId="0" fontId="0" fillId="0" borderId="3" xfId="0" applyBorder="1" applyAlignment="1">
      <alignment vertical="center"/>
    </xf>
    <xf numFmtId="0" fontId="12" fillId="0" borderId="1" xfId="0" applyFont="1" applyBorder="1" applyAlignment="1">
      <alignment vertical="center" wrapText="1"/>
    </xf>
    <xf numFmtId="0" fontId="11" fillId="0" borderId="1" xfId="0" applyFont="1" applyBorder="1" applyAlignment="1">
      <alignment horizontal="center" vertical="center"/>
    </xf>
    <xf numFmtId="0" fontId="7" fillId="0" borderId="3" xfId="0" applyFont="1" applyBorder="1" applyAlignment="1">
      <alignment horizontal="left" vertical="center" wrapText="1"/>
    </xf>
    <xf numFmtId="0" fontId="4" fillId="0" borderId="9" xfId="0" applyFont="1" applyBorder="1" applyAlignment="1">
      <alignment horizontal="left" wrapText="1"/>
    </xf>
    <xf numFmtId="0" fontId="5" fillId="4" borderId="1" xfId="0" applyFont="1" applyFill="1" applyBorder="1" applyAlignment="1">
      <alignment horizontal="left" vertical="top" wrapText="1"/>
    </xf>
    <xf numFmtId="0" fontId="1" fillId="4" borderId="3" xfId="0" applyFont="1" applyFill="1" applyBorder="1" applyAlignment="1">
      <alignment horizontal="left" vertical="center" wrapText="1"/>
    </xf>
    <xf numFmtId="0" fontId="0" fillId="4" borderId="1" xfId="0" applyFill="1" applyBorder="1" applyAlignment="1">
      <alignment horizontal="left" vertical="center" wrapText="1"/>
    </xf>
    <xf numFmtId="0" fontId="14" fillId="4" borderId="6" xfId="1" applyFont="1" applyFill="1" applyBorder="1" applyAlignment="1">
      <alignment horizontal="left" vertical="center" wrapText="1"/>
    </xf>
    <xf numFmtId="0" fontId="3" fillId="0" borderId="10" xfId="1" applyBorder="1" applyAlignment="1">
      <alignment horizontal="left" vertical="center" wrapText="1"/>
    </xf>
    <xf numFmtId="0" fontId="3" fillId="0" borderId="6" xfId="1" applyBorder="1" applyAlignment="1">
      <alignment vertical="center" wrapText="1"/>
    </xf>
    <xf numFmtId="0" fontId="0" fillId="3" borderId="4" xfId="0" applyFill="1" applyBorder="1"/>
    <xf numFmtId="0" fontId="1" fillId="0" borderId="12" xfId="0" applyFont="1" applyBorder="1" applyAlignment="1">
      <alignment vertical="center" wrapText="1"/>
    </xf>
    <xf numFmtId="0" fontId="0" fillId="0" borderId="8" xfId="0" applyBorder="1" applyAlignment="1">
      <alignment horizontal="center" vertical="center"/>
    </xf>
    <xf numFmtId="0" fontId="9" fillId="0" borderId="0" xfId="0" applyFont="1" applyBorder="1"/>
    <xf numFmtId="0" fontId="15" fillId="3" borderId="4" xfId="0" applyFont="1" applyFill="1" applyBorder="1" applyAlignment="1">
      <alignment horizontal="center"/>
    </xf>
    <xf numFmtId="0" fontId="6" fillId="0" borderId="8" xfId="0" applyFont="1" applyBorder="1" applyAlignment="1">
      <alignment vertical="center" wrapText="1"/>
    </xf>
    <xf numFmtId="0" fontId="4" fillId="0" borderId="4" xfId="0" applyFont="1" applyBorder="1" applyAlignment="1">
      <alignment vertical="center" wrapText="1"/>
    </xf>
    <xf numFmtId="0" fontId="10" fillId="0" borderId="9" xfId="0" applyFont="1" applyBorder="1" applyAlignment="1">
      <alignment horizontal="left" vertical="center" wrapText="1"/>
    </xf>
    <xf numFmtId="0" fontId="4" fillId="0" borderId="4" xfId="0" applyFont="1" applyBorder="1" applyAlignment="1">
      <alignment horizontal="left" vertical="center" wrapText="1"/>
    </xf>
    <xf numFmtId="0" fontId="5" fillId="0" borderId="4" xfId="0" applyFont="1" applyBorder="1" applyAlignment="1">
      <alignment vertical="center"/>
    </xf>
    <xf numFmtId="0" fontId="8" fillId="0" borderId="3" xfId="0" applyFont="1" applyBorder="1" applyAlignment="1">
      <alignment horizontal="left" vertical="center" wrapText="1"/>
    </xf>
    <xf numFmtId="0" fontId="17" fillId="0" borderId="4" xfId="0" applyFont="1" applyBorder="1" applyAlignment="1">
      <alignment vertical="center" wrapText="1"/>
    </xf>
    <xf numFmtId="0" fontId="5" fillId="0" borderId="4" xfId="0" applyFont="1" applyBorder="1" applyAlignment="1">
      <alignment horizontal="left" vertical="center" wrapText="1"/>
    </xf>
    <xf numFmtId="0" fontId="4" fillId="0" borderId="21" xfId="0" applyFont="1" applyBorder="1" applyAlignment="1">
      <alignment horizontal="left" vertical="center" wrapText="1"/>
    </xf>
    <xf numFmtId="0" fontId="0" fillId="0" borderId="1" xfId="0" applyBorder="1" applyAlignment="1">
      <alignment horizontal="center" vertical="center" wrapText="1"/>
    </xf>
    <xf numFmtId="0" fontId="4" fillId="0" borderId="21" xfId="0" applyFont="1" applyBorder="1" applyAlignment="1">
      <alignment wrapText="1"/>
    </xf>
    <xf numFmtId="0" fontId="4" fillId="0" borderId="1" xfId="0" applyFont="1" applyBorder="1" applyAlignment="1">
      <alignment horizontal="left" vertical="center" wrapText="1"/>
    </xf>
    <xf numFmtId="0" fontId="5" fillId="0" borderId="20" xfId="0" applyFont="1" applyBorder="1" applyAlignment="1">
      <alignment horizontal="left" vertical="center" wrapText="1"/>
    </xf>
    <xf numFmtId="0" fontId="14" fillId="0" borderId="1" xfId="1" applyFont="1" applyBorder="1" applyAlignment="1">
      <alignment vertical="center" wrapText="1"/>
    </xf>
    <xf numFmtId="0" fontId="11" fillId="0" borderId="0" xfId="0" applyFont="1" applyBorder="1" applyAlignment="1">
      <alignment horizontal="center" vertical="center"/>
    </xf>
    <xf numFmtId="0" fontId="18" fillId="0" borderId="1" xfId="0" applyFont="1" applyBorder="1" applyAlignment="1">
      <alignment wrapText="1"/>
    </xf>
    <xf numFmtId="0" fontId="19" fillId="0" borderId="1" xfId="0" applyFont="1" applyBorder="1" applyAlignment="1">
      <alignment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0" fillId="0" borderId="8" xfId="0" applyBorder="1" applyAlignment="1">
      <alignment vertical="center" wrapText="1"/>
    </xf>
    <xf numFmtId="0" fontId="20" fillId="0" borderId="1" xfId="0" applyFont="1" applyBorder="1" applyAlignment="1">
      <alignment wrapText="1"/>
    </xf>
    <xf numFmtId="0" fontId="3" fillId="0" borderId="1" xfId="1" applyBorder="1" applyAlignment="1">
      <alignment vertical="center" wrapText="1"/>
    </xf>
    <xf numFmtId="14" fontId="0" fillId="4" borderId="1" xfId="0" applyNumberFormat="1" applyFill="1" applyBorder="1" applyAlignment="1">
      <alignment horizontal="center" vertical="center" wrapText="1"/>
    </xf>
    <xf numFmtId="0" fontId="0" fillId="2" borderId="15" xfId="0" applyFill="1" applyBorder="1"/>
    <xf numFmtId="0" fontId="0" fillId="2" borderId="22" xfId="0" applyFill="1" applyBorder="1" applyAlignment="1"/>
    <xf numFmtId="0" fontId="4" fillId="0" borderId="1" xfId="0" applyFont="1" applyBorder="1" applyAlignment="1">
      <alignment wrapText="1"/>
    </xf>
    <xf numFmtId="0" fontId="22" fillId="0" borderId="1" xfId="0" applyFont="1" applyBorder="1" applyAlignment="1">
      <alignment wrapText="1"/>
    </xf>
    <xf numFmtId="0" fontId="3" fillId="0" borderId="1" xfId="1" applyBorder="1" applyAlignment="1">
      <alignment horizontal="left" vertical="center" wrapText="1"/>
    </xf>
    <xf numFmtId="0" fontId="3" fillId="0" borderId="8" xfId="1" applyBorder="1" applyAlignment="1">
      <alignment vertical="center" wrapText="1"/>
    </xf>
    <xf numFmtId="0" fontId="3" fillId="0" borderId="13" xfId="1" applyBorder="1" applyAlignment="1">
      <alignment vertical="center" wrapText="1"/>
    </xf>
    <xf numFmtId="0" fontId="13" fillId="4" borderId="1" xfId="0" applyFont="1" applyFill="1" applyBorder="1" applyAlignment="1">
      <alignment horizontal="left" wrapText="1"/>
    </xf>
    <xf numFmtId="0" fontId="14" fillId="4" borderId="6" xfId="1" applyFont="1" applyFill="1" applyBorder="1" applyAlignment="1">
      <alignment horizontal="left" wrapText="1"/>
    </xf>
    <xf numFmtId="0" fontId="5" fillId="0" borderId="1" xfId="0" applyFont="1" applyBorder="1" applyAlignment="1">
      <alignment horizontal="left" vertical="center" wrapText="1"/>
    </xf>
    <xf numFmtId="0" fontId="0" fillId="4" borderId="1" xfId="0" applyFill="1" applyBorder="1" applyAlignment="1">
      <alignment horizontal="left" vertical="center"/>
    </xf>
    <xf numFmtId="49" fontId="0" fillId="0" borderId="8" xfId="0" applyNumberFormat="1" applyBorder="1" applyAlignment="1">
      <alignment horizontal="center" vertical="center" wrapText="1"/>
    </xf>
    <xf numFmtId="0" fontId="24"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4" fillId="0" borderId="1" xfId="0" applyFont="1" applyBorder="1" applyAlignment="1">
      <alignment vertical="center" wrapText="1"/>
    </xf>
    <xf numFmtId="0" fontId="22" fillId="0" borderId="1" xfId="0" applyFont="1" applyBorder="1" applyAlignment="1">
      <alignment vertical="center" wrapText="1"/>
    </xf>
    <xf numFmtId="0" fontId="26" fillId="0" borderId="1" xfId="0" applyFont="1" applyBorder="1" applyAlignment="1">
      <alignment horizontal="left" vertical="center" wrapText="1"/>
    </xf>
    <xf numFmtId="0" fontId="27" fillId="0" borderId="1" xfId="0" applyFont="1" applyBorder="1" applyAlignment="1">
      <alignment vertical="center" wrapText="1"/>
    </xf>
    <xf numFmtId="0" fontId="5" fillId="5" borderId="9" xfId="0" applyFont="1" applyFill="1" applyBorder="1" applyAlignment="1">
      <alignment horizontal="left" vertical="center" wrapText="1"/>
    </xf>
    <xf numFmtId="0" fontId="0" fillId="5" borderId="9" xfId="0" applyFill="1" applyBorder="1" applyAlignment="1">
      <alignment horizontal="left" vertical="center" wrapText="1"/>
    </xf>
    <xf numFmtId="0" fontId="3" fillId="5" borderId="10" xfId="1" applyFill="1" applyBorder="1" applyAlignment="1">
      <alignment horizontal="left" vertical="center" wrapText="1"/>
    </xf>
    <xf numFmtId="0" fontId="4" fillId="5" borderId="4" xfId="0" applyFont="1" applyFill="1" applyBorder="1" applyAlignment="1">
      <alignment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3" fillId="5" borderId="1" xfId="1" applyFill="1" applyBorder="1" applyAlignment="1">
      <alignment vertical="center"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1" fillId="4" borderId="3" xfId="0" applyFont="1" applyFill="1" applyBorder="1" applyAlignment="1">
      <alignment vertical="center"/>
    </xf>
    <xf numFmtId="0" fontId="0" fillId="3" borderId="1" xfId="0" applyFill="1" applyBorder="1" applyAlignment="1">
      <alignment horizontal="center" vertical="center"/>
    </xf>
    <xf numFmtId="0" fontId="4" fillId="4" borderId="4" xfId="0" applyFont="1" applyFill="1" applyBorder="1" applyAlignment="1">
      <alignment horizontal="center" vertical="center" wrapText="1"/>
    </xf>
    <xf numFmtId="14" fontId="5" fillId="4" borderId="6" xfId="0" applyNumberFormat="1" applyFont="1" applyFill="1" applyBorder="1" applyAlignment="1">
      <alignment vertical="center"/>
    </xf>
    <xf numFmtId="0" fontId="28" fillId="0" borderId="1" xfId="0" applyFont="1" applyBorder="1" applyAlignment="1">
      <alignment horizontal="left" vertical="center" wrapText="1"/>
    </xf>
    <xf numFmtId="0" fontId="16" fillId="0" borderId="1" xfId="1" applyFont="1" applyBorder="1" applyAlignment="1">
      <alignment vertical="center" wrapText="1"/>
    </xf>
    <xf numFmtId="0" fontId="6" fillId="4" borderId="1" xfId="0" applyFont="1" applyFill="1" applyBorder="1" applyAlignment="1">
      <alignment horizontal="center" vertical="center" wrapText="1"/>
    </xf>
    <xf numFmtId="14" fontId="0" fillId="0" borderId="1" xfId="0" applyNumberFormat="1" applyBorder="1" applyAlignment="1">
      <alignment vertical="center"/>
    </xf>
    <xf numFmtId="14" fontId="0" fillId="0" borderId="1" xfId="0" applyNumberFormat="1" applyBorder="1" applyAlignment="1">
      <alignment horizontal="center" vertical="center"/>
    </xf>
    <xf numFmtId="0" fontId="3" fillId="0" borderId="0" xfId="1" applyBorder="1" applyAlignment="1">
      <alignment horizontal="left" vertical="center" wrapText="1"/>
    </xf>
    <xf numFmtId="14" fontId="0" fillId="0" borderId="1" xfId="0" applyNumberFormat="1" applyBorder="1" applyAlignment="1">
      <alignment horizontal="center" vertical="center" wrapText="1"/>
    </xf>
    <xf numFmtId="0" fontId="6" fillId="4" borderId="4" xfId="0" applyFont="1" applyFill="1" applyBorder="1" applyAlignment="1">
      <alignment horizontal="left" vertical="center" wrapText="1"/>
    </xf>
    <xf numFmtId="0" fontId="29" fillId="0" borderId="1" xfId="0" applyFont="1" applyBorder="1" applyAlignment="1">
      <alignment horizontal="left" vertical="center"/>
    </xf>
    <xf numFmtId="0" fontId="25" fillId="0" borderId="1" xfId="1" applyFont="1" applyBorder="1" applyAlignment="1">
      <alignment vertical="center" wrapText="1"/>
    </xf>
    <xf numFmtId="0" fontId="18" fillId="0" borderId="0" xfId="0" applyFont="1" applyBorder="1" applyAlignment="1">
      <alignment wrapText="1"/>
    </xf>
    <xf numFmtId="14" fontId="0" fillId="0" borderId="1" xfId="0" applyNumberFormat="1" applyBorder="1" applyAlignment="1">
      <alignment vertical="center" wrapText="1"/>
    </xf>
    <xf numFmtId="0" fontId="5" fillId="0" borderId="1" xfId="0" applyFont="1" applyBorder="1" applyAlignment="1">
      <alignment wrapText="1"/>
    </xf>
    <xf numFmtId="0" fontId="31" fillId="0" borderId="1" xfId="0" applyFont="1" applyBorder="1" applyAlignment="1">
      <alignment vertical="center" wrapText="1"/>
    </xf>
    <xf numFmtId="0" fontId="5" fillId="0" borderId="1" xfId="0" applyFont="1" applyBorder="1" applyAlignment="1">
      <alignment vertical="center" wrapText="1"/>
    </xf>
    <xf numFmtId="0" fontId="4" fillId="4" borderId="1" xfId="0" applyFont="1" applyFill="1" applyBorder="1" applyAlignment="1">
      <alignment horizontal="left" vertical="center" wrapText="1"/>
    </xf>
    <xf numFmtId="0" fontId="0" fillId="4" borderId="1" xfId="0" applyFill="1" applyBorder="1" applyAlignment="1">
      <alignment horizontal="center" vertical="center" wrapText="1"/>
    </xf>
    <xf numFmtId="0" fontId="0" fillId="3" borderId="1" xfId="0" applyFill="1" applyBorder="1" applyAlignment="1">
      <alignment horizontal="center"/>
    </xf>
    <xf numFmtId="0" fontId="0" fillId="3" borderId="6" xfId="0" applyFill="1" applyBorder="1" applyAlignment="1">
      <alignment horizontal="center"/>
    </xf>
    <xf numFmtId="14" fontId="0" fillId="0" borderId="8" xfId="0" applyNumberFormat="1" applyBorder="1" applyAlignment="1">
      <alignment horizontal="center" vertical="center" wrapText="1"/>
    </xf>
    <xf numFmtId="0" fontId="0" fillId="0" borderId="8" xfId="0" applyBorder="1" applyAlignment="1">
      <alignment horizontal="center" vertical="center" wrapText="1"/>
    </xf>
    <xf numFmtId="0" fontId="33" fillId="0" borderId="1" xfId="0" applyFont="1" applyBorder="1" applyAlignment="1">
      <alignment wrapText="1"/>
    </xf>
    <xf numFmtId="0" fontId="30" fillId="0" borderId="1" xfId="0" applyFont="1" applyBorder="1" applyAlignment="1">
      <alignment horizontal="left" vertical="center" wrapText="1"/>
    </xf>
    <xf numFmtId="0" fontId="1" fillId="5" borderId="3" xfId="0" applyFont="1" applyFill="1" applyBorder="1" applyAlignment="1">
      <alignment horizontal="left" vertical="center" wrapText="1"/>
    </xf>
    <xf numFmtId="0" fontId="8" fillId="0" borderId="3" xfId="0" applyFont="1" applyBorder="1" applyAlignment="1">
      <alignment horizontal="left" vertical="center"/>
    </xf>
    <xf numFmtId="0" fontId="26" fillId="0" borderId="4" xfId="0" applyFont="1" applyBorder="1" applyAlignment="1">
      <alignment vertical="center" wrapText="1"/>
    </xf>
    <xf numFmtId="0" fontId="8" fillId="0" borderId="12" xfId="0" applyFont="1" applyBorder="1" applyAlignment="1">
      <alignment horizontal="left" vertical="center" wrapText="1"/>
    </xf>
    <xf numFmtId="0" fontId="30" fillId="0" borderId="0" xfId="0" applyFont="1" applyBorder="1" applyAlignment="1">
      <alignment wrapText="1"/>
    </xf>
    <xf numFmtId="0" fontId="13" fillId="0" borderId="21" xfId="0" applyFont="1" applyBorder="1" applyAlignment="1">
      <alignment vertical="center" wrapText="1"/>
    </xf>
    <xf numFmtId="0" fontId="24" fillId="0" borderId="4" xfId="0" applyFont="1" applyBorder="1" applyAlignment="1">
      <alignment vertical="center" wrapText="1"/>
    </xf>
    <xf numFmtId="0" fontId="11" fillId="0" borderId="0" xfId="0" applyFont="1" applyBorder="1" applyAlignment="1">
      <alignment horizontal="center" vertical="center" readingOrder="1"/>
    </xf>
    <xf numFmtId="0" fontId="14" fillId="0" borderId="0" xfId="1" applyFont="1" applyBorder="1" applyAlignment="1">
      <alignment wrapText="1"/>
    </xf>
    <xf numFmtId="0" fontId="4" fillId="5" borderId="4"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1" fillId="2" borderId="19" xfId="0" applyFont="1" applyFill="1" applyBorder="1"/>
    <xf numFmtId="0" fontId="0" fillId="2" borderId="20" xfId="0" applyFill="1" applyBorder="1"/>
    <xf numFmtId="0" fontId="20" fillId="0" borderId="4" xfId="0" applyFont="1" applyBorder="1" applyAlignment="1">
      <alignment wrapText="1"/>
    </xf>
    <xf numFmtId="0" fontId="0" fillId="0" borderId="3" xfId="0" applyBorder="1" applyAlignment="1">
      <alignment vertical="center" wrapText="1"/>
    </xf>
    <xf numFmtId="0" fontId="4" fillId="0" borderId="4" xfId="0" applyFont="1" applyBorder="1" applyAlignment="1">
      <alignment wrapText="1"/>
    </xf>
    <xf numFmtId="0" fontId="22" fillId="0" borderId="4" xfId="0" applyFont="1" applyBorder="1" applyAlignment="1">
      <alignment vertical="center" wrapText="1"/>
    </xf>
    <xf numFmtId="0" fontId="0" fillId="0" borderId="4" xfId="0" applyBorder="1" applyAlignment="1">
      <alignment vertical="center" wrapText="1"/>
    </xf>
    <xf numFmtId="0" fontId="5" fillId="0" borderId="8" xfId="0" applyFont="1" applyBorder="1" applyAlignment="1">
      <alignment horizontal="center" vertical="center" wrapText="1"/>
    </xf>
    <xf numFmtId="0" fontId="3" fillId="0" borderId="1" xfId="1" applyBorder="1" applyAlignment="1">
      <alignment wrapText="1"/>
    </xf>
    <xf numFmtId="0" fontId="0" fillId="0" borderId="8" xfId="0" applyBorder="1" applyAlignment="1">
      <alignment horizontal="left" vertical="center"/>
    </xf>
    <xf numFmtId="0" fontId="16" fillId="0" borderId="8" xfId="1" applyFont="1" applyBorder="1" applyAlignment="1">
      <alignment wrapText="1"/>
    </xf>
    <xf numFmtId="0" fontId="32" fillId="0" borderId="21" xfId="0" applyFont="1" applyBorder="1" applyAlignment="1">
      <alignment horizontal="left" vertical="center" wrapText="1"/>
    </xf>
    <xf numFmtId="0" fontId="20" fillId="0" borderId="1" xfId="0" applyFont="1" applyBorder="1" applyAlignment="1">
      <alignment vertical="center" wrapText="1"/>
    </xf>
    <xf numFmtId="0" fontId="0" fillId="0" borderId="1" xfId="0" applyBorder="1" applyAlignment="1">
      <alignment vertical="center" wrapText="1"/>
    </xf>
    <xf numFmtId="0" fontId="1" fillId="0" borderId="19" xfId="0" applyFont="1" applyBorder="1" applyAlignment="1">
      <alignment vertical="center"/>
    </xf>
    <xf numFmtId="0" fontId="1" fillId="0" borderId="3" xfId="0" applyFont="1" applyBorder="1" applyAlignment="1">
      <alignment vertical="center" wrapText="1"/>
    </xf>
    <xf numFmtId="0" fontId="1" fillId="0" borderId="12" xfId="0" applyFont="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3" fillId="0" borderId="0" xfId="1" applyAlignment="1">
      <alignment wrapText="1"/>
    </xf>
    <xf numFmtId="0" fontId="0" fillId="0" borderId="1" xfId="0" applyBorder="1" applyAlignment="1">
      <alignment vertical="center"/>
    </xf>
    <xf numFmtId="0" fontId="24" fillId="0" borderId="1" xfId="0" applyFont="1" applyBorder="1" applyAlignment="1">
      <alignment wrapText="1"/>
    </xf>
    <xf numFmtId="0" fontId="1" fillId="0" borderId="1" xfId="0" applyFont="1" applyBorder="1" applyAlignment="1">
      <alignment horizontal="left"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9" xfId="0" applyFont="1" applyBorder="1" applyAlignment="1">
      <alignment horizontal="left" vertical="center" wrapText="1"/>
    </xf>
    <xf numFmtId="0" fontId="0" fillId="0" borderId="9" xfId="0" applyBorder="1" applyAlignment="1">
      <alignment horizontal="center" vertical="center" wrapText="1"/>
    </xf>
    <xf numFmtId="0" fontId="3" fillId="0" borderId="9" xfId="1" applyBorder="1" applyAlignment="1">
      <alignment vertical="center" wrapText="1"/>
    </xf>
    <xf numFmtId="0" fontId="5" fillId="0" borderId="9" xfId="0" applyFont="1" applyBorder="1" applyAlignment="1">
      <alignment horizontal="left" vertical="center" wrapText="1"/>
    </xf>
    <xf numFmtId="0" fontId="0" fillId="4" borderId="0" xfId="0" applyFill="1" applyBorder="1"/>
    <xf numFmtId="0" fontId="0" fillId="3" borderId="1" xfId="0" applyFont="1" applyFill="1" applyBorder="1" applyAlignment="1">
      <alignment horizontal="center" vertical="center" wrapText="1"/>
    </xf>
    <xf numFmtId="0" fontId="6" fillId="0" borderId="1" xfId="0" applyFont="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0" fontId="26" fillId="0" borderId="1" xfId="0" applyFont="1" applyBorder="1" applyAlignment="1">
      <alignment vertical="center" wrapText="1"/>
    </xf>
    <xf numFmtId="0" fontId="36" fillId="0" borderId="8" xfId="1" applyFont="1" applyBorder="1" applyAlignment="1">
      <alignment vertical="center" wrapText="1"/>
    </xf>
    <xf numFmtId="0" fontId="4" fillId="0" borderId="21" xfId="0" applyFont="1" applyBorder="1" applyAlignment="1">
      <alignment vertical="center" wrapText="1"/>
    </xf>
    <xf numFmtId="0" fontId="1" fillId="0" borderId="1" xfId="0" applyFont="1" applyFill="1" applyBorder="1" applyAlignment="1">
      <alignment horizontal="left" vertical="center" wrapText="1"/>
    </xf>
    <xf numFmtId="0" fontId="3" fillId="0" borderId="1" xfId="1" applyBorder="1" applyAlignment="1">
      <alignment horizontal="left" wrapText="1"/>
    </xf>
    <xf numFmtId="0" fontId="1" fillId="0" borderId="25" xfId="0" applyFont="1" applyBorder="1" applyAlignment="1">
      <alignment vertical="center"/>
    </xf>
    <xf numFmtId="0" fontId="11" fillId="0" borderId="8" xfId="0" applyFont="1" applyBorder="1" applyAlignment="1">
      <alignment horizontal="center" vertical="center"/>
    </xf>
    <xf numFmtId="0" fontId="27" fillId="0" borderId="8" xfId="0" applyFont="1" applyBorder="1" applyAlignment="1">
      <alignment vertical="center" wrapText="1"/>
    </xf>
    <xf numFmtId="0" fontId="26" fillId="0" borderId="8" xfId="0" applyFont="1" applyBorder="1" applyAlignment="1">
      <alignment horizontal="left" vertical="center" wrapText="1"/>
    </xf>
    <xf numFmtId="0" fontId="5" fillId="0" borderId="21" xfId="0" applyFont="1" applyBorder="1" applyAlignment="1">
      <alignment horizontal="left" vertical="center" wrapText="1"/>
    </xf>
    <xf numFmtId="0" fontId="1" fillId="0" borderId="1" xfId="0" applyFont="1" applyBorder="1" applyAlignment="1">
      <alignment vertical="center"/>
    </xf>
    <xf numFmtId="0" fontId="11" fillId="0" borderId="1" xfId="0" applyFont="1" applyBorder="1" applyAlignment="1">
      <alignment horizontal="center" vertical="center" readingOrder="1"/>
    </xf>
    <xf numFmtId="0" fontId="14" fillId="0" borderId="1" xfId="1" applyFont="1" applyBorder="1" applyAlignment="1">
      <alignment horizontal="left" vertical="center" wrapText="1"/>
    </xf>
    <xf numFmtId="0" fontId="37" fillId="0" borderId="1" xfId="0" applyFont="1" applyBorder="1" applyAlignment="1">
      <alignment wrapText="1"/>
    </xf>
    <xf numFmtId="0" fontId="20" fillId="0" borderId="1" xfId="0" applyFont="1" applyBorder="1" applyAlignment="1">
      <alignment horizontal="left" vertical="center" wrapText="1"/>
    </xf>
    <xf numFmtId="0" fontId="40" fillId="0" borderId="1" xfId="0" applyFont="1" applyBorder="1" applyAlignment="1">
      <alignment horizontal="left" vertical="center" wrapText="1"/>
    </xf>
    <xf numFmtId="0" fontId="36" fillId="0" borderId="1" xfId="1" applyFont="1" applyBorder="1" applyAlignment="1">
      <alignment wrapText="1"/>
    </xf>
    <xf numFmtId="0" fontId="13" fillId="0" borderId="8" xfId="0" applyFont="1" applyBorder="1" applyAlignment="1">
      <alignment horizontal="left" vertical="center" wrapText="1"/>
    </xf>
    <xf numFmtId="0" fontId="5" fillId="0" borderId="26" xfId="0" applyFont="1" applyBorder="1" applyAlignment="1">
      <alignment horizontal="left" vertical="center" wrapText="1"/>
    </xf>
    <xf numFmtId="0" fontId="0" fillId="3" borderId="7" xfId="0" applyFill="1" applyBorder="1" applyAlignment="1">
      <alignment horizontal="center"/>
    </xf>
    <xf numFmtId="0" fontId="33" fillId="0" borderId="1" xfId="0" applyFont="1" applyBorder="1" applyAlignment="1">
      <alignment vertical="center" wrapText="1"/>
    </xf>
    <xf numFmtId="0" fontId="44" fillId="0" borderId="1" xfId="0" applyFont="1" applyBorder="1" applyAlignment="1">
      <alignment vertical="center" wrapText="1"/>
    </xf>
    <xf numFmtId="14" fontId="11" fillId="0" borderId="8" xfId="0" applyNumberFormat="1" applyFont="1" applyBorder="1" applyAlignment="1">
      <alignment horizontal="center" vertical="center"/>
    </xf>
    <xf numFmtId="0" fontId="11" fillId="0" borderId="8" xfId="0" applyFont="1" applyBorder="1" applyAlignment="1">
      <alignment horizontal="center" vertical="center" readingOrder="1"/>
    </xf>
    <xf numFmtId="0" fontId="42" fillId="0" borderId="8" xfId="1" applyFont="1" applyBorder="1" applyAlignment="1">
      <alignment vertical="center" wrapText="1"/>
    </xf>
    <xf numFmtId="0" fontId="10" fillId="0" borderId="8" xfId="0" applyFont="1" applyBorder="1" applyAlignment="1">
      <alignment vertical="center" wrapText="1"/>
    </xf>
    <xf numFmtId="0" fontId="39" fillId="4" borderId="0" xfId="0" applyFont="1" applyFill="1" applyAlignment="1">
      <alignment vertical="center" wrapText="1"/>
    </xf>
    <xf numFmtId="0" fontId="1" fillId="4" borderId="1" xfId="0" applyFont="1" applyFill="1" applyBorder="1" applyAlignment="1">
      <alignment vertical="center"/>
    </xf>
    <xf numFmtId="0" fontId="38" fillId="4" borderId="0" xfId="0" applyFont="1" applyFill="1" applyAlignment="1">
      <alignment vertical="center" wrapText="1"/>
    </xf>
    <xf numFmtId="0" fontId="1" fillId="4" borderId="1" xfId="0" applyFont="1" applyFill="1" applyBorder="1" applyAlignment="1">
      <alignment horizontal="left" vertical="center" wrapText="1"/>
    </xf>
    <xf numFmtId="0" fontId="35" fillId="4" borderId="5" xfId="0" applyFont="1" applyFill="1" applyBorder="1" applyAlignment="1">
      <alignment vertical="center" wrapText="1"/>
    </xf>
    <xf numFmtId="0" fontId="1" fillId="4" borderId="12" xfId="0" applyFont="1" applyFill="1" applyBorder="1" applyAlignment="1">
      <alignment vertical="center" wrapText="1"/>
    </xf>
    <xf numFmtId="0" fontId="34" fillId="4" borderId="5" xfId="0" applyFont="1" applyFill="1" applyBorder="1" applyAlignment="1">
      <alignment vertical="center" wrapText="1"/>
    </xf>
    <xf numFmtId="0" fontId="3" fillId="0" borderId="0" xfId="1" applyBorder="1" applyAlignment="1">
      <alignment vertical="center" wrapText="1"/>
    </xf>
    <xf numFmtId="0" fontId="0" fillId="0" borderId="1" xfId="0" applyBorder="1"/>
    <xf numFmtId="0" fontId="34" fillId="0" borderId="0" xfId="0" applyFont="1" applyAlignment="1">
      <alignment vertical="center"/>
    </xf>
    <xf numFmtId="0" fontId="4" fillId="0" borderId="1" xfId="0" applyFont="1" applyBorder="1" applyAlignment="1">
      <alignment vertical="center"/>
    </xf>
    <xf numFmtId="0" fontId="34" fillId="0" borderId="1" xfId="0" applyFont="1" applyBorder="1" applyAlignment="1">
      <alignment vertical="center"/>
    </xf>
    <xf numFmtId="0" fontId="0" fillId="0" borderId="1" xfId="0" applyBorder="1" applyAlignment="1">
      <alignment horizontal="left" vertical="center"/>
    </xf>
    <xf numFmtId="0" fontId="45" fillId="0" borderId="1" xfId="0" applyFont="1" applyBorder="1" applyAlignment="1">
      <alignment wrapText="1"/>
    </xf>
    <xf numFmtId="0" fontId="47" fillId="0" borderId="1" xfId="0" applyFont="1" applyBorder="1" applyAlignment="1">
      <alignment vertical="center" wrapText="1"/>
    </xf>
    <xf numFmtId="0" fontId="15" fillId="0" borderId="1" xfId="0" applyFont="1" applyBorder="1" applyAlignment="1">
      <alignment horizontal="center" vertical="center"/>
    </xf>
    <xf numFmtId="0" fontId="34" fillId="0" borderId="1" xfId="0" applyFont="1" applyBorder="1" applyAlignment="1">
      <alignment vertical="center" wrapText="1"/>
    </xf>
    <xf numFmtId="0" fontId="0" fillId="0" borderId="7" xfId="0" applyBorder="1" applyAlignment="1">
      <alignment horizontal="center" vertical="center"/>
    </xf>
    <xf numFmtId="0" fontId="1" fillId="0" borderId="1" xfId="0" applyFont="1" applyBorder="1" applyAlignment="1">
      <alignment wrapText="1"/>
    </xf>
    <xf numFmtId="0" fontId="4" fillId="0" borderId="8" xfId="0" applyFont="1" applyBorder="1" applyAlignment="1">
      <alignment vertical="center" wrapText="1"/>
    </xf>
    <xf numFmtId="0" fontId="49" fillId="0" borderId="28" xfId="0" applyFont="1" applyBorder="1" applyAlignment="1">
      <alignment horizontal="left" vertical="top" wrapText="1"/>
    </xf>
    <xf numFmtId="0" fontId="49" fillId="0" borderId="29" xfId="0" applyFont="1" applyBorder="1" applyAlignment="1">
      <alignment horizontal="left" vertical="top" wrapText="1"/>
    </xf>
    <xf numFmtId="0" fontId="49" fillId="6" borderId="29" xfId="0" applyFont="1" applyFill="1" applyBorder="1" applyAlignment="1">
      <alignment vertical="top" wrapText="1"/>
    </xf>
    <xf numFmtId="0" fontId="49" fillId="0" borderId="30" xfId="0" applyFont="1" applyBorder="1" applyAlignment="1">
      <alignment horizontal="left" vertical="top" wrapText="1"/>
    </xf>
    <xf numFmtId="0" fontId="49" fillId="0" borderId="0" xfId="0" applyFont="1" applyAlignment="1">
      <alignment horizontal="left" vertical="top" wrapText="1"/>
    </xf>
    <xf numFmtId="0" fontId="49" fillId="0" borderId="3" xfId="0" applyFont="1" applyBorder="1" applyAlignment="1">
      <alignment horizontal="left" vertical="top" wrapText="1"/>
    </xf>
    <xf numFmtId="0" fontId="5"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0" fontId="10" fillId="6" borderId="1" xfId="0" applyFont="1" applyFill="1" applyBorder="1" applyAlignment="1">
      <alignmen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16" fillId="0" borderId="1" xfId="1" applyFont="1" applyBorder="1" applyAlignment="1">
      <alignment horizontal="left" vertical="top" wrapText="1"/>
    </xf>
    <xf numFmtId="0" fontId="10" fillId="0" borderId="1" xfId="0" applyFont="1" applyBorder="1" applyAlignment="1">
      <alignment horizontal="left" vertical="top" wrapText="1"/>
    </xf>
    <xf numFmtId="0" fontId="49" fillId="0" borderId="3" xfId="0" applyFont="1" applyFill="1" applyBorder="1" applyAlignment="1">
      <alignment vertical="top"/>
    </xf>
    <xf numFmtId="0" fontId="16" fillId="0" borderId="1" xfId="1" applyFont="1" applyBorder="1" applyAlignment="1">
      <alignment vertical="top" wrapText="1"/>
    </xf>
    <xf numFmtId="0" fontId="50" fillId="0" borderId="1" xfId="0" applyFont="1" applyBorder="1" applyAlignment="1">
      <alignment vertical="top" wrapText="1"/>
    </xf>
    <xf numFmtId="0" fontId="5" fillId="0" borderId="4" xfId="0" applyFont="1" applyBorder="1"/>
    <xf numFmtId="0" fontId="5" fillId="0" borderId="0" xfId="0" applyFont="1"/>
    <xf numFmtId="0" fontId="16" fillId="0" borderId="1" xfId="1" applyFont="1" applyBorder="1" applyAlignment="1">
      <alignment vertical="top"/>
    </xf>
    <xf numFmtId="0" fontId="5" fillId="0" borderId="1" xfId="0" applyFont="1" applyBorder="1" applyAlignment="1">
      <alignment vertical="top"/>
    </xf>
    <xf numFmtId="0" fontId="51" fillId="0" borderId="1" xfId="0" applyFont="1" applyBorder="1" applyAlignment="1">
      <alignment vertical="top" wrapText="1"/>
    </xf>
    <xf numFmtId="0" fontId="5" fillId="0" borderId="4" xfId="0" applyFont="1" applyBorder="1" applyAlignment="1">
      <alignment vertical="top"/>
    </xf>
    <xf numFmtId="0" fontId="5" fillId="0" borderId="0" xfId="0" applyFont="1" applyAlignment="1">
      <alignment vertical="top"/>
    </xf>
    <xf numFmtId="0" fontId="16" fillId="0" borderId="1" xfId="1" applyFont="1" applyFill="1" applyBorder="1" applyAlignment="1">
      <alignment vertical="top"/>
    </xf>
    <xf numFmtId="0" fontId="10" fillId="0" borderId="1" xfId="0" applyFont="1" applyFill="1" applyBorder="1" applyAlignment="1">
      <alignment horizontal="left" vertical="top"/>
    </xf>
    <xf numFmtId="0" fontId="5" fillId="0" borderId="1" xfId="0" applyFont="1" applyFill="1" applyBorder="1" applyAlignment="1">
      <alignment vertical="top"/>
    </xf>
    <xf numFmtId="0" fontId="49"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16" fillId="0" borderId="1" xfId="1" applyFont="1" applyFill="1" applyBorder="1" applyAlignment="1">
      <alignment horizontal="left" vertical="top" wrapText="1"/>
    </xf>
    <xf numFmtId="0" fontId="5" fillId="0" borderId="4" xfId="0" applyFont="1" applyFill="1" applyBorder="1" applyAlignment="1">
      <alignment horizontal="left" vertical="top" wrapText="1"/>
    </xf>
    <xf numFmtId="0" fontId="49" fillId="0" borderId="3" xfId="0" applyFont="1" applyFill="1" applyBorder="1"/>
    <xf numFmtId="0" fontId="16" fillId="0" borderId="1" xfId="1" applyFont="1" applyFill="1" applyBorder="1" applyAlignment="1">
      <alignment wrapText="1"/>
    </xf>
    <xf numFmtId="0" fontId="16" fillId="0" borderId="1" xfId="1" applyFont="1" applyFill="1" applyBorder="1"/>
    <xf numFmtId="0" fontId="10" fillId="0" borderId="1" xfId="0" applyFont="1" applyFill="1" applyBorder="1"/>
    <xf numFmtId="14" fontId="5" fillId="0" borderId="1" xfId="0" applyNumberFormat="1" applyFont="1" applyFill="1" applyBorder="1"/>
    <xf numFmtId="0" fontId="16" fillId="0" borderId="4" xfId="1" applyFont="1" applyFill="1" applyBorder="1"/>
    <xf numFmtId="0" fontId="49" fillId="0" borderId="3" xfId="0" applyFont="1" applyBorder="1" applyAlignment="1">
      <alignment vertical="center" wrapText="1"/>
    </xf>
    <xf numFmtId="0" fontId="5" fillId="0" borderId="1" xfId="0" applyFont="1" applyBorder="1" applyAlignment="1">
      <alignment vertical="center"/>
    </xf>
    <xf numFmtId="14" fontId="5" fillId="0" borderId="1" xfId="0" applyNumberFormat="1" applyFont="1" applyBorder="1" applyAlignment="1">
      <alignment horizontal="center" vertical="center"/>
    </xf>
    <xf numFmtId="0" fontId="35" fillId="0" borderId="3"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vertical="center"/>
    </xf>
    <xf numFmtId="14" fontId="10" fillId="0" borderId="1" xfId="0" applyNumberFormat="1" applyFont="1" applyBorder="1" applyAlignment="1">
      <alignment horizontal="center" vertical="center"/>
    </xf>
    <xf numFmtId="0" fontId="35" fillId="0" borderId="3" xfId="0" applyFont="1" applyBorder="1" applyAlignment="1">
      <alignment horizontal="left" vertical="top" wrapText="1"/>
    </xf>
    <xf numFmtId="14" fontId="10" fillId="0" borderId="1" xfId="0" applyNumberFormat="1" applyFont="1" applyBorder="1" applyAlignment="1">
      <alignment horizontal="left" vertical="top" wrapText="1"/>
    </xf>
    <xf numFmtId="0" fontId="16" fillId="0" borderId="1" xfId="1" applyFont="1" applyBorder="1" applyAlignment="1">
      <alignment wrapText="1"/>
    </xf>
    <xf numFmtId="0" fontId="35" fillId="0" borderId="3" xfId="0" applyFont="1" applyFill="1" applyBorder="1" applyAlignment="1">
      <alignment horizontal="left" vertical="center" wrapText="1"/>
    </xf>
    <xf numFmtId="0" fontId="52" fillId="0" borderId="1" xfId="0" applyFont="1" applyFill="1" applyBorder="1" applyAlignment="1">
      <alignment wrapText="1"/>
    </xf>
    <xf numFmtId="14" fontId="5" fillId="0" borderId="1" xfId="0" applyNumberFormat="1" applyFont="1" applyFill="1" applyBorder="1" applyAlignment="1">
      <alignment horizontal="left" vertical="center" wrapText="1"/>
    </xf>
    <xf numFmtId="0" fontId="52" fillId="0" borderId="1" xfId="0" applyFont="1" applyFill="1" applyBorder="1"/>
    <xf numFmtId="0" fontId="49" fillId="0" borderId="31" xfId="0" applyFont="1" applyFill="1" applyBorder="1" applyAlignment="1">
      <alignment horizontal="left" vertical="top" wrapText="1"/>
    </xf>
    <xf numFmtId="0" fontId="16" fillId="0" borderId="32" xfId="1"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0" xfId="0" applyFont="1" applyAlignment="1">
      <alignment vertical="top" wrapText="1"/>
    </xf>
    <xf numFmtId="14" fontId="10" fillId="6" borderId="1" xfId="0" applyNumberFormat="1" applyFont="1" applyFill="1" applyBorder="1" applyAlignment="1">
      <alignment horizontal="center" vertical="top" wrapText="1"/>
    </xf>
    <xf numFmtId="14" fontId="5" fillId="6" borderId="1" xfId="0" applyNumberFormat="1" applyFont="1" applyFill="1" applyBorder="1" applyAlignment="1">
      <alignment horizontal="center" vertical="top" wrapText="1"/>
    </xf>
    <xf numFmtId="14" fontId="5" fillId="6" borderId="1" xfId="0" applyNumberFormat="1" applyFont="1" applyFill="1" applyBorder="1" applyAlignment="1">
      <alignment horizontal="center" vertical="center"/>
    </xf>
    <xf numFmtId="14" fontId="5" fillId="6" borderId="32" xfId="0" applyNumberFormat="1" applyFont="1" applyFill="1" applyBorder="1" applyAlignment="1">
      <alignment horizontal="center" vertical="center"/>
    </xf>
    <xf numFmtId="0" fontId="55" fillId="0" borderId="0" xfId="0" applyFont="1" applyAlignment="1">
      <alignment wrapText="1"/>
    </xf>
    <xf numFmtId="0" fontId="0" fillId="3" borderId="7" xfId="0" applyFill="1" applyBorder="1" applyAlignment="1">
      <alignment horizontal="center"/>
    </xf>
    <xf numFmtId="0" fontId="0" fillId="0" borderId="1" xfId="0" applyBorder="1" applyAlignment="1">
      <alignment horizontal="left" vertical="center" wrapText="1"/>
    </xf>
    <xf numFmtId="0" fontId="58" fillId="0" borderId="34" xfId="0" applyFont="1" applyFill="1" applyBorder="1" applyAlignment="1">
      <alignment horizontal="center" vertical="center"/>
    </xf>
    <xf numFmtId="0" fontId="59" fillId="0" borderId="0" xfId="0" applyFont="1"/>
    <xf numFmtId="0" fontId="58" fillId="0" borderId="0" xfId="0" applyFont="1" applyFill="1" applyBorder="1" applyAlignment="1">
      <alignment horizontal="center" vertical="center"/>
    </xf>
    <xf numFmtId="0" fontId="0" fillId="0" borderId="0" xfId="0" applyAlignment="1">
      <alignment vertical="center"/>
    </xf>
    <xf numFmtId="0" fontId="60" fillId="0" borderId="27" xfId="0" applyFont="1" applyFill="1" applyBorder="1" applyAlignment="1">
      <alignment horizontal="center" vertical="center" wrapText="1"/>
    </xf>
    <xf numFmtId="0" fontId="0" fillId="0" borderId="0" xfId="0" applyAlignment="1">
      <alignment horizontal="center" vertical="center"/>
    </xf>
    <xf numFmtId="0" fontId="62" fillId="0" borderId="27" xfId="0" applyFont="1" applyFill="1" applyBorder="1" applyAlignment="1">
      <alignment horizontal="center" vertical="center" wrapText="1"/>
    </xf>
    <xf numFmtId="0" fontId="65" fillId="13" borderId="1" xfId="0" applyFont="1" applyFill="1" applyBorder="1" applyAlignment="1">
      <alignment horizontal="center" vertical="center" wrapText="1"/>
    </xf>
    <xf numFmtId="0" fontId="65" fillId="13" borderId="6" xfId="0" applyFont="1" applyFill="1" applyBorder="1" applyAlignment="1">
      <alignment horizontal="center" vertical="center" wrapText="1"/>
    </xf>
    <xf numFmtId="0" fontId="65" fillId="9" borderId="1" xfId="0" applyFont="1" applyFill="1" applyBorder="1" applyAlignment="1">
      <alignment horizontal="center" vertical="center" wrapText="1"/>
    </xf>
    <xf numFmtId="0" fontId="65" fillId="14" borderId="1" xfId="0" applyFont="1" applyFill="1" applyBorder="1" applyAlignment="1">
      <alignment horizontal="center" vertical="center" wrapText="1"/>
    </xf>
    <xf numFmtId="0" fontId="66" fillId="15" borderId="1" xfId="0" applyFont="1" applyFill="1" applyBorder="1" applyAlignment="1">
      <alignment horizontal="center" vertical="center"/>
    </xf>
    <xf numFmtId="0" fontId="66" fillId="0" borderId="27" xfId="0" applyFont="1" applyFill="1" applyBorder="1" applyAlignment="1">
      <alignment horizontal="center" vertical="center"/>
    </xf>
    <xf numFmtId="0" fontId="66" fillId="12" borderId="1" xfId="0" applyFont="1" applyFill="1" applyBorder="1" applyAlignment="1">
      <alignment horizontal="center" vertical="center"/>
    </xf>
    <xf numFmtId="0" fontId="66" fillId="0" borderId="0" xfId="0" applyFont="1" applyAlignment="1">
      <alignment vertical="center"/>
    </xf>
    <xf numFmtId="0" fontId="52" fillId="0" borderId="27" xfId="0" applyFont="1" applyFill="1" applyBorder="1" applyAlignment="1">
      <alignment horizontal="center" vertical="center"/>
    </xf>
    <xf numFmtId="0" fontId="52" fillId="0" borderId="1" xfId="0" applyFont="1" applyBorder="1" applyAlignment="1">
      <alignment horizontal="center" vertical="center" wrapText="1"/>
    </xf>
    <xf numFmtId="0" fontId="68" fillId="0" borderId="0" xfId="0" applyFont="1" applyAlignment="1">
      <alignment vertical="center"/>
    </xf>
    <xf numFmtId="0" fontId="52" fillId="4" borderId="1" xfId="0" applyFont="1" applyFill="1" applyBorder="1" applyAlignment="1">
      <alignment horizontal="center" vertical="center" wrapText="1"/>
    </xf>
    <xf numFmtId="0" fontId="70" fillId="4" borderId="1" xfId="0" applyFont="1" applyFill="1" applyBorder="1" applyAlignment="1">
      <alignment horizontal="left" vertical="center" wrapText="1"/>
    </xf>
    <xf numFmtId="0" fontId="70" fillId="4" borderId="1" xfId="0" applyFont="1" applyFill="1" applyBorder="1" applyAlignment="1">
      <alignment horizontal="center" vertical="center" wrapText="1"/>
    </xf>
    <xf numFmtId="49" fontId="52" fillId="4"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3" fontId="52" fillId="0" borderId="1" xfId="0" applyNumberFormat="1" applyFont="1" applyFill="1" applyBorder="1" applyAlignment="1">
      <alignment horizontal="right" vertical="center" wrapText="1"/>
    </xf>
    <xf numFmtId="0" fontId="52" fillId="0" borderId="1" xfId="0" applyFont="1" applyFill="1" applyBorder="1" applyAlignment="1">
      <alignment horizontal="right" vertical="center" wrapText="1"/>
    </xf>
    <xf numFmtId="14" fontId="52" fillId="0" borderId="1" xfId="0" applyNumberFormat="1" applyFont="1" applyBorder="1" applyAlignment="1">
      <alignment horizontal="center" vertical="center" wrapText="1"/>
    </xf>
    <xf numFmtId="49" fontId="52" fillId="0" borderId="1" xfId="0" applyNumberFormat="1" applyFont="1" applyFill="1" applyBorder="1" applyAlignment="1">
      <alignment horizontal="center" vertical="center" wrapText="1"/>
    </xf>
    <xf numFmtId="14" fontId="52" fillId="0" borderId="1" xfId="0" applyNumberFormat="1" applyFont="1" applyFill="1" applyBorder="1" applyAlignment="1">
      <alignment horizontal="center" vertical="center" wrapText="1"/>
    </xf>
    <xf numFmtId="0" fontId="52" fillId="0" borderId="8" xfId="0" applyFont="1" applyBorder="1" applyAlignment="1">
      <alignment horizontal="left" vertical="center" wrapText="1"/>
    </xf>
    <xf numFmtId="0" fontId="52" fillId="0" borderId="1" xfId="0" applyFont="1" applyBorder="1" applyAlignment="1">
      <alignment horizontal="center" vertical="center"/>
    </xf>
    <xf numFmtId="0" fontId="52" fillId="0" borderId="1" xfId="0" applyFont="1" applyBorder="1" applyAlignment="1">
      <alignment horizontal="left" vertical="center"/>
    </xf>
    <xf numFmtId="0" fontId="71" fillId="0" borderId="1" xfId="0" applyFont="1" applyBorder="1" applyAlignment="1">
      <alignment horizontal="center" vertical="center" wrapText="1"/>
    </xf>
    <xf numFmtId="0" fontId="72" fillId="17" borderId="1" xfId="0" applyFont="1" applyFill="1" applyBorder="1" applyAlignment="1">
      <alignment horizontal="center" vertical="center" wrapText="1"/>
    </xf>
    <xf numFmtId="0" fontId="73" fillId="17" borderId="1" xfId="0" applyFont="1" applyFill="1" applyBorder="1" applyAlignment="1">
      <alignment horizontal="left" vertical="center" wrapText="1"/>
    </xf>
    <xf numFmtId="0" fontId="70" fillId="17" borderId="1" xfId="0" applyFont="1" applyFill="1" applyBorder="1" applyAlignment="1">
      <alignment horizontal="center" vertical="center" wrapText="1"/>
    </xf>
    <xf numFmtId="0" fontId="74" fillId="17" borderId="1" xfId="0" applyNumberFormat="1" applyFont="1" applyFill="1" applyBorder="1" applyAlignment="1">
      <alignment horizontal="center" vertical="center" wrapText="1"/>
    </xf>
    <xf numFmtId="49" fontId="74" fillId="17" borderId="1" xfId="0" applyNumberFormat="1" applyFont="1" applyFill="1" applyBorder="1" applyAlignment="1">
      <alignment horizontal="center" vertical="center" wrapText="1"/>
    </xf>
    <xf numFmtId="3" fontId="72" fillId="0" borderId="1" xfId="0" applyNumberFormat="1" applyFont="1" applyBorder="1" applyAlignment="1">
      <alignment horizontal="center" vertical="center" wrapText="1"/>
    </xf>
    <xf numFmtId="49" fontId="74" fillId="18" borderId="1"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1" xfId="0" applyFont="1" applyBorder="1" applyAlignment="1">
      <alignment horizontal="center" vertical="top" wrapText="1"/>
    </xf>
    <xf numFmtId="0" fontId="52" fillId="0" borderId="1" xfId="0" applyFont="1" applyBorder="1" applyAlignment="1">
      <alignment horizontal="center" vertical="top"/>
    </xf>
    <xf numFmtId="0" fontId="52" fillId="19" borderId="1" xfId="0" applyFont="1" applyFill="1" applyBorder="1" applyAlignment="1">
      <alignment horizontal="left" vertical="center" wrapText="1"/>
    </xf>
    <xf numFmtId="0" fontId="70" fillId="19" borderId="1" xfId="0" applyFont="1" applyFill="1" applyBorder="1" applyAlignment="1">
      <alignment horizontal="left" vertical="center" wrapText="1"/>
    </xf>
    <xf numFmtId="0" fontId="70" fillId="19" borderId="1" xfId="0" applyFont="1" applyFill="1" applyBorder="1" applyAlignment="1">
      <alignment horizontal="center" vertical="center" wrapText="1"/>
    </xf>
    <xf numFmtId="0" fontId="52" fillId="19" borderId="1" xfId="0" applyFont="1" applyFill="1" applyBorder="1" applyAlignment="1">
      <alignment horizontal="center" vertical="center" wrapText="1"/>
    </xf>
    <xf numFmtId="3" fontId="52" fillId="0" borderId="1" xfId="0" applyNumberFormat="1" applyFont="1" applyFill="1" applyBorder="1" applyAlignment="1">
      <alignment horizontal="center" vertical="center" wrapText="1"/>
    </xf>
    <xf numFmtId="0" fontId="52" fillId="0" borderId="1" xfId="0" applyFont="1" applyBorder="1" applyAlignment="1">
      <alignment horizontal="right" vertical="center" wrapText="1"/>
    </xf>
    <xf numFmtId="49" fontId="52" fillId="18" borderId="1"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2" fillId="0" borderId="1" xfId="0" applyFont="1" applyFill="1" applyBorder="1" applyAlignment="1">
      <alignment horizontal="center" vertical="center"/>
    </xf>
    <xf numFmtId="0" fontId="52" fillId="2" borderId="9" xfId="0" applyFont="1" applyFill="1" applyBorder="1" applyAlignment="1" applyProtection="1">
      <alignment horizontal="center" vertical="center" wrapText="1"/>
    </xf>
    <xf numFmtId="0" fontId="70" fillId="2" borderId="9" xfId="0" applyFont="1" applyFill="1" applyBorder="1" applyAlignment="1" applyProtection="1">
      <alignment horizontal="left" vertical="center" wrapText="1"/>
    </xf>
    <xf numFmtId="0" fontId="70" fillId="2" borderId="9" xfId="0" applyFont="1" applyFill="1" applyBorder="1" applyAlignment="1">
      <alignment horizontal="center" vertical="center" wrapText="1"/>
    </xf>
    <xf numFmtId="0" fontId="52" fillId="2" borderId="9" xfId="0" applyFont="1" applyFill="1" applyBorder="1" applyAlignment="1">
      <alignment horizontal="center" vertical="center"/>
    </xf>
    <xf numFmtId="0" fontId="0" fillId="2" borderId="1" xfId="0" applyFill="1" applyBorder="1" applyAlignment="1">
      <alignment horizontal="center" vertical="center"/>
    </xf>
    <xf numFmtId="3" fontId="52" fillId="0" borderId="9" xfId="0" applyNumberFormat="1" applyFont="1" applyFill="1" applyBorder="1" applyAlignment="1">
      <alignment horizontal="center" vertical="center" wrapText="1"/>
    </xf>
    <xf numFmtId="14" fontId="52" fillId="18" borderId="9" xfId="0" applyNumberFormat="1" applyFont="1" applyFill="1" applyBorder="1" applyAlignment="1">
      <alignment horizontal="center" vertical="center"/>
    </xf>
    <xf numFmtId="0" fontId="52" fillId="20" borderId="1" xfId="0" applyFont="1" applyFill="1" applyBorder="1" applyAlignment="1">
      <alignment horizontal="center" vertical="top" wrapText="1"/>
    </xf>
    <xf numFmtId="0" fontId="52" fillId="0" borderId="0" xfId="0" applyFont="1" applyFill="1" applyBorder="1" applyAlignment="1">
      <alignment horizontal="center" vertical="center"/>
    </xf>
    <xf numFmtId="0" fontId="71" fillId="0" borderId="0" xfId="0" applyFont="1" applyBorder="1" applyAlignment="1">
      <alignment horizontal="center" vertical="center" wrapText="1"/>
    </xf>
    <xf numFmtId="0" fontId="52" fillId="2" borderId="1" xfId="0" applyFont="1" applyFill="1" applyBorder="1" applyAlignment="1">
      <alignment horizontal="center" vertical="center" wrapText="1"/>
    </xf>
    <xf numFmtId="0" fontId="70" fillId="2" borderId="1" xfId="0" applyFont="1" applyFill="1" applyBorder="1" applyAlignment="1">
      <alignment horizontal="left" vertical="center" wrapText="1"/>
    </xf>
    <xf numFmtId="0" fontId="70" fillId="2" borderId="1" xfId="0" applyFont="1" applyFill="1" applyBorder="1" applyAlignment="1">
      <alignment horizontal="center" vertical="center" wrapText="1"/>
    </xf>
    <xf numFmtId="49" fontId="74" fillId="2" borderId="1" xfId="0" applyNumberFormat="1" applyFont="1" applyFill="1" applyBorder="1" applyAlignment="1">
      <alignment horizontal="center" vertical="center" wrapText="1"/>
    </xf>
    <xf numFmtId="49" fontId="52" fillId="2" borderId="1" xfId="0" applyNumberFormat="1" applyFont="1" applyFill="1" applyBorder="1" applyAlignment="1">
      <alignment horizontal="center" vertical="center" wrapText="1"/>
    </xf>
    <xf numFmtId="14" fontId="52" fillId="4" borderId="1" xfId="0" applyNumberFormat="1" applyFont="1" applyFill="1" applyBorder="1" applyAlignment="1">
      <alignment horizontal="center" vertical="center" wrapText="1"/>
    </xf>
    <xf numFmtId="0" fontId="72" fillId="0" borderId="1" xfId="0" applyFont="1" applyBorder="1" applyAlignment="1">
      <alignment horizontal="center" vertical="top" wrapText="1"/>
    </xf>
    <xf numFmtId="0" fontId="72" fillId="0" borderId="1" xfId="0" applyFont="1" applyBorder="1" applyAlignment="1">
      <alignment horizontal="center" vertical="top"/>
    </xf>
    <xf numFmtId="0" fontId="52" fillId="2" borderId="9" xfId="0" applyFont="1" applyFill="1" applyBorder="1" applyAlignment="1">
      <alignment horizontal="center" vertical="center" wrapText="1"/>
    </xf>
    <xf numFmtId="49" fontId="52" fillId="2" borderId="9" xfId="0" applyNumberFormat="1" applyFont="1" applyFill="1" applyBorder="1" applyAlignment="1">
      <alignment horizontal="center" vertical="center" wrapText="1"/>
    </xf>
    <xf numFmtId="0" fontId="52" fillId="0" borderId="9" xfId="0" applyFont="1" applyBorder="1" applyAlignment="1">
      <alignment horizontal="center" vertical="top" wrapText="1"/>
    </xf>
    <xf numFmtId="0" fontId="52" fillId="0" borderId="9" xfId="0" applyFont="1" applyFill="1" applyBorder="1" applyAlignment="1">
      <alignment horizontal="center" vertical="center" wrapText="1"/>
    </xf>
    <xf numFmtId="3" fontId="52" fillId="0" borderId="9" xfId="0" applyNumberFormat="1" applyFont="1" applyBorder="1" applyAlignment="1">
      <alignment horizontal="center" vertical="center" wrapText="1"/>
    </xf>
    <xf numFmtId="49" fontId="52" fillId="18" borderId="9" xfId="0" applyNumberFormat="1" applyFont="1" applyFill="1" applyBorder="1" applyAlignment="1">
      <alignment horizontal="center" vertical="center" wrapText="1"/>
    </xf>
    <xf numFmtId="0" fontId="72" fillId="0" borderId="9" xfId="0" applyFont="1" applyBorder="1" applyAlignment="1">
      <alignment horizontal="center" vertical="top" wrapText="1"/>
    </xf>
    <xf numFmtId="0" fontId="52" fillId="0" borderId="9" xfId="0" applyFont="1" applyBorder="1" applyAlignment="1">
      <alignment horizontal="center" vertical="center" wrapText="1"/>
    </xf>
    <xf numFmtId="0" fontId="70" fillId="2" borderId="9" xfId="0" applyFont="1" applyFill="1" applyBorder="1" applyAlignment="1">
      <alignment horizontal="center" vertical="center"/>
    </xf>
    <xf numFmtId="0" fontId="52" fillId="20" borderId="8" xfId="0" applyFont="1" applyFill="1" applyBorder="1" applyAlignment="1">
      <alignment horizontal="center" vertical="top" wrapText="1"/>
    </xf>
    <xf numFmtId="0" fontId="52" fillId="0" borderId="8" xfId="0" applyFont="1" applyBorder="1" applyAlignment="1">
      <alignment horizontal="center" vertical="top" wrapText="1"/>
    </xf>
    <xf numFmtId="0" fontId="0" fillId="0" borderId="0" xfId="0" applyFill="1" applyBorder="1" applyAlignment="1">
      <alignment vertical="center"/>
    </xf>
    <xf numFmtId="0" fontId="52" fillId="2" borderId="1" xfId="0" applyFont="1" applyFill="1" applyBorder="1" applyAlignment="1" applyProtection="1">
      <alignment horizontal="left" vertical="center" wrapText="1"/>
    </xf>
    <xf numFmtId="0" fontId="70" fillId="2" borderId="1" xfId="0" applyFont="1" applyFill="1" applyBorder="1" applyAlignment="1" applyProtection="1">
      <alignment horizontal="left" vertical="center" wrapText="1"/>
    </xf>
    <xf numFmtId="0" fontId="70" fillId="2" borderId="9" xfId="0" applyFont="1" applyFill="1" applyBorder="1" applyAlignment="1" applyProtection="1">
      <alignment horizontal="center" vertical="center" wrapText="1"/>
    </xf>
    <xf numFmtId="3" fontId="52" fillId="0" borderId="1" xfId="0" applyNumberFormat="1" applyFont="1" applyBorder="1" applyAlignment="1">
      <alignment horizontal="center" vertical="center" wrapText="1"/>
    </xf>
    <xf numFmtId="14" fontId="52" fillId="18" borderId="1" xfId="0" applyNumberFormat="1" applyFont="1" applyFill="1" applyBorder="1" applyAlignment="1">
      <alignment horizontal="center" vertical="center" wrapText="1"/>
    </xf>
    <xf numFmtId="0" fontId="72" fillId="0" borderId="1" xfId="0" applyFont="1" applyBorder="1" applyAlignment="1">
      <alignment horizontal="center" vertical="center" wrapText="1"/>
    </xf>
    <xf numFmtId="0" fontId="76" fillId="0" borderId="0" xfId="0" applyFont="1" applyAlignment="1">
      <alignment vertical="center" wrapText="1"/>
    </xf>
    <xf numFmtId="0" fontId="77" fillId="0" borderId="0" xfId="0" applyFont="1" applyAlignment="1">
      <alignment vertical="center"/>
    </xf>
    <xf numFmtId="3" fontId="78" fillId="0" borderId="1" xfId="0" applyNumberFormat="1" applyFont="1" applyBorder="1" applyAlignment="1">
      <alignment horizontal="center" vertical="center"/>
    </xf>
    <xf numFmtId="0" fontId="52" fillId="2" borderId="9" xfId="0" applyFont="1" applyFill="1" applyBorder="1" applyAlignment="1" applyProtection="1">
      <alignment horizontal="left" vertical="center" wrapText="1"/>
    </xf>
    <xf numFmtId="0" fontId="72" fillId="0" borderId="9" xfId="0" applyFont="1" applyBorder="1" applyAlignment="1">
      <alignment horizontal="center" vertical="center" wrapText="1"/>
    </xf>
    <xf numFmtId="0" fontId="72" fillId="2" borderId="1" xfId="0" applyFont="1" applyFill="1" applyBorder="1" applyAlignment="1">
      <alignment horizontal="center" vertical="center" wrapText="1"/>
    </xf>
    <xf numFmtId="0" fontId="0" fillId="0" borderId="0" xfId="0" applyAlignment="1">
      <alignment horizontal="left" vertical="center"/>
    </xf>
    <xf numFmtId="0" fontId="52" fillId="21" borderId="1" xfId="0" applyFont="1" applyFill="1" applyBorder="1" applyAlignment="1">
      <alignment horizontal="center" vertical="center" wrapText="1"/>
    </xf>
    <xf numFmtId="0" fontId="70" fillId="17" borderId="1" xfId="0" applyFont="1" applyFill="1" applyBorder="1" applyAlignment="1">
      <alignment horizontal="left" vertical="center" wrapText="1"/>
    </xf>
    <xf numFmtId="0" fontId="70" fillId="21" borderId="1" xfId="0" applyFont="1" applyFill="1" applyBorder="1" applyAlignment="1">
      <alignment horizontal="center" vertical="center" wrapText="1"/>
    </xf>
    <xf numFmtId="0" fontId="52" fillId="17" borderId="9" xfId="0" applyFont="1" applyFill="1" applyBorder="1" applyAlignment="1">
      <alignment horizontal="center" vertical="center"/>
    </xf>
    <xf numFmtId="0" fontId="0" fillId="17" borderId="1" xfId="0" applyFill="1" applyBorder="1" applyAlignment="1">
      <alignment horizontal="center" vertical="center"/>
    </xf>
    <xf numFmtId="3" fontId="52" fillId="0" borderId="9" xfId="0" applyNumberFormat="1" applyFont="1" applyFill="1" applyBorder="1" applyAlignment="1">
      <alignment horizontal="center" vertical="center"/>
    </xf>
    <xf numFmtId="0" fontId="52" fillId="0" borderId="1" xfId="0" applyFont="1" applyFill="1" applyBorder="1" applyAlignment="1">
      <alignment horizontal="center" vertical="top"/>
    </xf>
    <xf numFmtId="0" fontId="52" fillId="0" borderId="9" xfId="0" applyFont="1" applyFill="1" applyBorder="1" applyAlignment="1">
      <alignment horizontal="center" vertical="top"/>
    </xf>
    <xf numFmtId="0" fontId="67" fillId="0" borderId="35"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1" xfId="0" applyFont="1" applyFill="1" applyBorder="1" applyAlignment="1">
      <alignment horizontal="left" vertical="center"/>
    </xf>
    <xf numFmtId="0" fontId="52" fillId="22" borderId="1" xfId="0" applyFont="1" applyFill="1" applyBorder="1" applyAlignment="1">
      <alignment horizontal="center" vertical="center" wrapText="1"/>
    </xf>
    <xf numFmtId="0" fontId="70" fillId="22" borderId="1" xfId="0" applyFont="1" applyFill="1" applyBorder="1" applyAlignment="1">
      <alignment horizontal="left" vertical="center" wrapText="1"/>
    </xf>
    <xf numFmtId="0" fontId="70" fillId="22" borderId="1" xfId="0" applyFont="1" applyFill="1" applyBorder="1" applyAlignment="1">
      <alignment horizontal="center" vertical="center" wrapText="1"/>
    </xf>
    <xf numFmtId="49" fontId="52" fillId="22" borderId="1" xfId="0" applyNumberFormat="1" applyFont="1" applyFill="1" applyBorder="1" applyAlignment="1">
      <alignment horizontal="center" vertical="center" wrapText="1"/>
    </xf>
    <xf numFmtId="3" fontId="52" fillId="4" borderId="1" xfId="0" applyNumberFormat="1" applyFont="1" applyFill="1" applyBorder="1" applyAlignment="1">
      <alignment horizontal="center" vertical="center" wrapText="1"/>
    </xf>
    <xf numFmtId="0" fontId="52" fillId="0" borderId="1" xfId="0" applyFont="1" applyBorder="1" applyAlignment="1" applyProtection="1">
      <alignment horizontal="center" vertical="center" wrapText="1"/>
    </xf>
    <xf numFmtId="14" fontId="52" fillId="18" borderId="1" xfId="0" applyNumberFormat="1" applyFont="1" applyFill="1" applyBorder="1" applyAlignment="1">
      <alignment horizontal="center" vertical="center"/>
    </xf>
    <xf numFmtId="0" fontId="72" fillId="4" borderId="1" xfId="0" applyFont="1" applyFill="1" applyBorder="1" applyAlignment="1">
      <alignment horizontal="center" vertical="top" wrapText="1"/>
    </xf>
    <xf numFmtId="0" fontId="79" fillId="0" borderId="1" xfId="0" applyFont="1" applyBorder="1" applyAlignment="1">
      <alignment vertical="center" wrapText="1"/>
    </xf>
    <xf numFmtId="0" fontId="52" fillId="0" borderId="15" xfId="0" applyFont="1" applyFill="1" applyBorder="1" applyAlignment="1">
      <alignment horizontal="center" vertical="center" wrapText="1"/>
    </xf>
    <xf numFmtId="0" fontId="52" fillId="0" borderId="15" xfId="0" applyFont="1" applyFill="1" applyBorder="1" applyAlignment="1">
      <alignment horizontal="center" vertical="center"/>
    </xf>
    <xf numFmtId="0" fontId="52" fillId="0" borderId="7" xfId="0" applyFont="1" applyFill="1" applyBorder="1" applyAlignment="1">
      <alignment horizontal="center" vertical="center" wrapText="1"/>
    </xf>
    <xf numFmtId="0" fontId="72" fillId="0" borderId="1" xfId="0" quotePrefix="1" applyFont="1" applyBorder="1" applyAlignment="1">
      <alignment horizontal="center" vertical="center" wrapText="1"/>
    </xf>
    <xf numFmtId="0" fontId="67" fillId="0" borderId="7" xfId="0" applyFont="1" applyFill="1" applyBorder="1" applyAlignment="1">
      <alignment horizontal="left" vertical="center"/>
    </xf>
    <xf numFmtId="49" fontId="52" fillId="21" borderId="1" xfId="0" applyNumberFormat="1" applyFont="1" applyFill="1" applyBorder="1" applyAlignment="1">
      <alignment horizontal="center" vertical="center" wrapText="1"/>
    </xf>
    <xf numFmtId="49" fontId="52" fillId="19" borderId="1" xfId="0" applyNumberFormat="1" applyFont="1" applyFill="1" applyBorder="1" applyAlignment="1">
      <alignment horizontal="center" vertical="center" wrapText="1"/>
    </xf>
    <xf numFmtId="0" fontId="0" fillId="0" borderId="1" xfId="0" applyFill="1" applyBorder="1" applyAlignment="1">
      <alignment vertical="center"/>
    </xf>
    <xf numFmtId="49" fontId="52" fillId="17" borderId="1" xfId="0" applyNumberFormat="1" applyFont="1" applyFill="1" applyBorder="1" applyAlignment="1">
      <alignment horizontal="center" vertical="center" wrapText="1"/>
    </xf>
    <xf numFmtId="0" fontId="70" fillId="21" borderId="1" xfId="0" applyFont="1" applyFill="1" applyBorder="1" applyAlignment="1">
      <alignment horizontal="left" vertical="center" wrapText="1"/>
    </xf>
    <xf numFmtId="0" fontId="70" fillId="17" borderId="1" xfId="0" applyNumberFormat="1" applyFont="1" applyFill="1" applyBorder="1" applyAlignment="1">
      <alignment horizontal="center" vertical="center" wrapText="1"/>
    </xf>
    <xf numFmtId="0" fontId="52" fillId="17" borderId="1" xfId="0" applyNumberFormat="1" applyFont="1" applyFill="1" applyBorder="1" applyAlignment="1">
      <alignment horizontal="center" vertical="center" wrapText="1"/>
    </xf>
    <xf numFmtId="0" fontId="52" fillId="0" borderId="1" xfId="0" applyFont="1" applyBorder="1" applyAlignment="1">
      <alignment horizontal="left" vertical="center" wrapText="1" shrinkToFit="1"/>
    </xf>
    <xf numFmtId="0" fontId="52" fillId="0" borderId="1" xfId="0" applyFont="1" applyBorder="1" applyAlignment="1">
      <alignment horizontal="center" vertical="center" wrapText="1" shrinkToFit="1"/>
    </xf>
    <xf numFmtId="0" fontId="52" fillId="0" borderId="1" xfId="0" applyFont="1" applyBorder="1" applyAlignment="1">
      <alignment horizontal="left" vertical="center" wrapText="1"/>
    </xf>
    <xf numFmtId="0" fontId="52" fillId="0" borderId="0" xfId="0" applyFont="1" applyBorder="1" applyAlignment="1">
      <alignment horizontal="center" vertical="center" wrapText="1"/>
    </xf>
    <xf numFmtId="0" fontId="52" fillId="0" borderId="0" xfId="0" applyFont="1" applyBorder="1" applyAlignment="1">
      <alignment horizontal="left" vertical="center" wrapText="1"/>
    </xf>
    <xf numFmtId="16" fontId="52" fillId="0" borderId="0" xfId="0" applyNumberFormat="1" applyFont="1" applyBorder="1" applyAlignment="1">
      <alignment horizontal="left" vertical="center" wrapText="1"/>
    </xf>
    <xf numFmtId="3" fontId="71" fillId="0" borderId="0" xfId="0" applyNumberFormat="1" applyFont="1" applyFill="1" applyBorder="1" applyAlignment="1">
      <alignment horizontal="right" vertical="center" wrapText="1"/>
    </xf>
    <xf numFmtId="49" fontId="52" fillId="0" borderId="22" xfId="0" applyNumberFormat="1" applyFont="1" applyFill="1" applyBorder="1" applyAlignment="1">
      <alignment horizontal="center" vertical="center" wrapText="1"/>
    </xf>
    <xf numFmtId="14" fontId="52" fillId="0" borderId="22" xfId="0" applyNumberFormat="1" applyFont="1" applyFill="1" applyBorder="1" applyAlignment="1">
      <alignment horizontal="center" vertical="center" wrapText="1"/>
    </xf>
    <xf numFmtId="0" fontId="52" fillId="0" borderId="0" xfId="0" applyFont="1" applyBorder="1" applyAlignment="1">
      <alignment horizontal="left" vertical="center"/>
    </xf>
    <xf numFmtId="0" fontId="15" fillId="0" borderId="0" xfId="0" applyFont="1" applyAlignment="1">
      <alignment vertical="center"/>
    </xf>
    <xf numFmtId="0" fontId="56" fillId="0" borderId="6" xfId="0" applyFont="1" applyFill="1" applyBorder="1" applyAlignment="1">
      <alignment vertical="center"/>
    </xf>
    <xf numFmtId="0" fontId="70" fillId="0" borderId="15" xfId="0" applyFont="1" applyFill="1" applyBorder="1" applyAlignment="1">
      <alignment horizontal="left" vertical="center"/>
    </xf>
    <xf numFmtId="0" fontId="70" fillId="0" borderId="15" xfId="0" applyFont="1" applyFill="1" applyBorder="1" applyAlignment="1">
      <alignment horizontal="center" vertical="center"/>
    </xf>
    <xf numFmtId="0" fontId="70" fillId="0" borderId="15" xfId="0" applyNumberFormat="1" applyFont="1" applyFill="1" applyBorder="1" applyAlignment="1">
      <alignment horizontal="center" vertical="center"/>
    </xf>
    <xf numFmtId="0" fontId="52" fillId="0" borderId="15" xfId="0" applyFont="1" applyFill="1" applyBorder="1" applyAlignment="1">
      <alignment horizontal="left" vertical="center"/>
    </xf>
    <xf numFmtId="3" fontId="52" fillId="0" borderId="15" xfId="0" applyNumberFormat="1" applyFont="1" applyFill="1" applyBorder="1" applyAlignment="1">
      <alignment horizontal="right" vertical="center"/>
    </xf>
    <xf numFmtId="0" fontId="52" fillId="0" borderId="15" xfId="0" applyFont="1" applyFill="1" applyBorder="1" applyAlignment="1">
      <alignment horizontal="right" vertical="center"/>
    </xf>
    <xf numFmtId="49" fontId="52" fillId="0" borderId="15" xfId="0" applyNumberFormat="1" applyFont="1" applyFill="1" applyBorder="1" applyAlignment="1">
      <alignment horizontal="center" vertical="center" wrapText="1"/>
    </xf>
    <xf numFmtId="14" fontId="52" fillId="0" borderId="15" xfId="0" applyNumberFormat="1" applyFont="1" applyFill="1" applyBorder="1" applyAlignment="1">
      <alignment horizontal="center" vertical="center" wrapText="1"/>
    </xf>
    <xf numFmtId="0" fontId="50" fillId="17" borderId="1" xfId="0" applyFont="1" applyFill="1" applyBorder="1" applyAlignment="1">
      <alignment horizontal="center" vertical="center" wrapText="1"/>
    </xf>
    <xf numFmtId="0" fontId="52" fillId="17" borderId="1" xfId="0" applyFont="1" applyFill="1" applyBorder="1" applyAlignment="1">
      <alignment horizontal="center" vertical="center" wrapText="1"/>
    </xf>
    <xf numFmtId="0" fontId="52" fillId="18" borderId="1" xfId="0" applyNumberFormat="1" applyFont="1" applyFill="1" applyBorder="1" applyAlignment="1">
      <alignment horizontal="center" vertical="center" wrapText="1"/>
    </xf>
    <xf numFmtId="0" fontId="52" fillId="0" borderId="1" xfId="0" applyFont="1" applyFill="1" applyBorder="1" applyAlignment="1">
      <alignment horizontal="center" vertical="top" wrapText="1"/>
    </xf>
    <xf numFmtId="0" fontId="70" fillId="23" borderId="1" xfId="0" applyFont="1" applyFill="1" applyBorder="1" applyAlignment="1">
      <alignment horizontal="center" vertical="center" wrapText="1"/>
    </xf>
    <xf numFmtId="0" fontId="52" fillId="23" borderId="1" xfId="0" applyFont="1" applyFill="1" applyBorder="1" applyAlignment="1">
      <alignment horizontal="center" vertical="center" wrapText="1"/>
    </xf>
    <xf numFmtId="49" fontId="52" fillId="23" borderId="1" xfId="0" applyNumberFormat="1" applyFont="1" applyFill="1" applyBorder="1" applyAlignment="1">
      <alignment horizontal="center" vertical="center" wrapText="1"/>
    </xf>
    <xf numFmtId="3" fontId="72" fillId="0" borderId="1" xfId="0" applyNumberFormat="1" applyFont="1" applyFill="1" applyBorder="1" applyAlignment="1">
      <alignment horizontal="center" vertical="center" wrapText="1"/>
    </xf>
    <xf numFmtId="0" fontId="56" fillId="0" borderId="13" xfId="0" applyFont="1" applyFill="1" applyBorder="1" applyAlignment="1">
      <alignment vertical="center"/>
    </xf>
    <xf numFmtId="0" fontId="70" fillId="0" borderId="22" xfId="0" applyFont="1" applyFill="1" applyBorder="1" applyAlignment="1">
      <alignment horizontal="left" vertical="center"/>
    </xf>
    <xf numFmtId="0" fontId="70" fillId="0" borderId="22" xfId="0" applyFont="1" applyFill="1" applyBorder="1" applyAlignment="1">
      <alignment horizontal="center" vertical="center"/>
    </xf>
    <xf numFmtId="0" fontId="52" fillId="0" borderId="22" xfId="0" applyFont="1" applyFill="1" applyBorder="1" applyAlignment="1">
      <alignment horizontal="center" vertical="center"/>
    </xf>
    <xf numFmtId="0" fontId="70" fillId="0" borderId="22" xfId="0" applyNumberFormat="1" applyFont="1" applyFill="1" applyBorder="1" applyAlignment="1">
      <alignment horizontal="center" vertical="center"/>
    </xf>
    <xf numFmtId="0" fontId="52" fillId="0" borderId="22" xfId="0" applyFont="1" applyFill="1" applyBorder="1" applyAlignment="1">
      <alignment horizontal="left" vertical="center"/>
    </xf>
    <xf numFmtId="3" fontId="52" fillId="0" borderId="22" xfId="0" applyNumberFormat="1" applyFont="1" applyFill="1" applyBorder="1" applyAlignment="1">
      <alignment horizontal="right" vertical="center"/>
    </xf>
    <xf numFmtId="0" fontId="52" fillId="0" borderId="22" xfId="0" applyFont="1" applyFill="1" applyBorder="1" applyAlignment="1">
      <alignment horizontal="right" vertical="center"/>
    </xf>
    <xf numFmtId="0" fontId="52" fillId="0" borderId="22"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6" fillId="0" borderId="34" xfId="0" applyFont="1" applyBorder="1" applyAlignment="1">
      <alignment vertical="center"/>
    </xf>
    <xf numFmtId="0" fontId="70" fillId="0" borderId="0" xfId="0" applyNumberFormat="1" applyFont="1" applyBorder="1" applyAlignment="1">
      <alignment horizontal="left" vertical="center" wrapText="1"/>
    </xf>
    <xf numFmtId="0" fontId="52" fillId="0" borderId="0" xfId="0" applyFont="1" applyFill="1" applyBorder="1" applyAlignment="1">
      <alignment horizontal="left" vertical="center" wrapText="1"/>
    </xf>
    <xf numFmtId="49" fontId="52" fillId="0" borderId="0" xfId="0" applyNumberFormat="1" applyFont="1" applyFill="1" applyBorder="1" applyAlignment="1">
      <alignment horizontal="center" vertical="center" wrapText="1"/>
    </xf>
    <xf numFmtId="14" fontId="52" fillId="0" borderId="0" xfId="0" applyNumberFormat="1" applyFont="1" applyFill="1" applyBorder="1" applyAlignment="1">
      <alignment horizontal="center" vertical="center" wrapText="1"/>
    </xf>
    <xf numFmtId="14" fontId="52" fillId="0" borderId="0" xfId="0" applyNumberFormat="1" applyFont="1" applyBorder="1" applyAlignment="1">
      <alignment horizontal="left" vertical="center" wrapText="1"/>
    </xf>
    <xf numFmtId="0" fontId="52" fillId="0" borderId="0" xfId="0" applyFont="1" applyFill="1" applyBorder="1" applyAlignment="1">
      <alignment horizontal="left" vertical="center"/>
    </xf>
    <xf numFmtId="0" fontId="15" fillId="0" borderId="0" xfId="0" applyFont="1" applyBorder="1" applyAlignment="1">
      <alignment vertical="center"/>
    </xf>
    <xf numFmtId="0" fontId="70" fillId="2" borderId="9" xfId="0" applyFont="1" applyFill="1" applyBorder="1" applyAlignment="1">
      <alignment horizontal="left" vertical="center" wrapText="1"/>
    </xf>
    <xf numFmtId="0" fontId="81" fillId="0" borderId="1" xfId="0" applyFont="1" applyFill="1" applyBorder="1" applyAlignment="1">
      <alignment vertical="center"/>
    </xf>
    <xf numFmtId="0" fontId="82" fillId="0" borderId="6" xfId="0" applyFont="1" applyBorder="1" applyAlignment="1">
      <alignment horizontal="left" vertical="center"/>
    </xf>
    <xf numFmtId="0" fontId="82" fillId="0" borderId="15" xfId="0" applyFont="1" applyBorder="1" applyAlignment="1">
      <alignment horizontal="left" vertical="center"/>
    </xf>
    <xf numFmtId="0" fontId="82" fillId="0" borderId="7" xfId="0" applyFont="1" applyBorder="1" applyAlignment="1">
      <alignment horizontal="left" vertical="center"/>
    </xf>
    <xf numFmtId="0" fontId="84" fillId="0" borderId="0" xfId="2" applyFill="1" applyBorder="1" applyAlignment="1">
      <alignment horizontal="left" vertical="top"/>
    </xf>
    <xf numFmtId="0" fontId="87" fillId="24" borderId="41" xfId="2" applyFont="1" applyFill="1" applyBorder="1" applyAlignment="1">
      <alignment horizontal="left" textRotation="90" wrapText="1"/>
    </xf>
    <xf numFmtId="0" fontId="84" fillId="0" borderId="41" xfId="2" applyFill="1" applyBorder="1" applyAlignment="1">
      <alignment horizontal="left" vertical="top" wrapText="1"/>
    </xf>
    <xf numFmtId="0" fontId="89" fillId="0" borderId="41" xfId="2" applyFont="1" applyFill="1" applyBorder="1" applyAlignment="1">
      <alignment horizontal="left" vertical="top" wrapText="1"/>
    </xf>
    <xf numFmtId="0" fontId="87" fillId="0" borderId="41" xfId="2" applyFont="1" applyFill="1" applyBorder="1" applyAlignment="1">
      <alignment horizontal="center" vertical="center" textRotation="90" wrapText="1"/>
    </xf>
    <xf numFmtId="0" fontId="87" fillId="0" borderId="41" xfId="2" applyFont="1" applyFill="1" applyBorder="1" applyAlignment="1">
      <alignment horizontal="left" textRotation="90" wrapText="1"/>
    </xf>
    <xf numFmtId="0" fontId="87" fillId="0" borderId="41" xfId="2" applyFont="1" applyFill="1" applyBorder="1" applyAlignment="1">
      <alignment horizontal="left" vertical="center" wrapText="1"/>
    </xf>
    <xf numFmtId="0" fontId="87" fillId="0" borderId="41" xfId="2" applyFont="1" applyFill="1" applyBorder="1" applyAlignment="1">
      <alignment horizontal="left" vertical="top" wrapText="1"/>
    </xf>
    <xf numFmtId="0" fontId="84" fillId="0" borderId="41" xfId="2" applyFill="1" applyBorder="1" applyAlignment="1">
      <alignment horizontal="center" vertical="center" textRotation="90" wrapText="1"/>
    </xf>
    <xf numFmtId="0" fontId="87" fillId="0" borderId="41" xfId="2" applyFont="1" applyFill="1" applyBorder="1" applyAlignment="1">
      <alignment horizontal="center" vertical="center" wrapText="1"/>
    </xf>
    <xf numFmtId="0" fontId="87" fillId="0" borderId="41" xfId="2" applyFont="1" applyFill="1" applyBorder="1" applyAlignment="1">
      <alignment horizontal="left" vertical="center" wrapText="1" indent="1"/>
    </xf>
    <xf numFmtId="0" fontId="84" fillId="0" borderId="41" xfId="2" applyFill="1" applyBorder="1" applyAlignment="1">
      <alignment horizontal="left" vertical="center" wrapText="1" indent="3"/>
    </xf>
    <xf numFmtId="0" fontId="0" fillId="0" borderId="0" xfId="0" applyAlignment="1">
      <alignment wrapText="1"/>
    </xf>
    <xf numFmtId="0" fontId="0" fillId="0" borderId="0" xfId="0" applyAlignment="1">
      <alignment horizontal="center" wrapText="1"/>
    </xf>
    <xf numFmtId="0" fontId="0" fillId="0" borderId="0" xfId="0" applyAlignment="1">
      <alignment horizontal="right" wrapText="1"/>
    </xf>
    <xf numFmtId="0" fontId="0" fillId="0" borderId="0" xfId="0" applyAlignment="1">
      <alignment horizontal="left" wrapText="1"/>
    </xf>
    <xf numFmtId="0" fontId="0" fillId="0" borderId="0" xfId="0" applyNumberFormat="1" applyAlignment="1">
      <alignment horizontal="center" vertical="center" wrapText="1"/>
    </xf>
    <xf numFmtId="3" fontId="0" fillId="0" borderId="0" xfId="0" applyNumberFormat="1" applyAlignment="1">
      <alignment horizontal="right" wrapText="1"/>
    </xf>
    <xf numFmtId="164" fontId="0" fillId="0" borderId="0" xfId="0" applyNumberFormat="1" applyAlignment="1">
      <alignment horizontal="right" wrapText="1"/>
    </xf>
    <xf numFmtId="3" fontId="0" fillId="0" borderId="0" xfId="0" applyNumberFormat="1" applyAlignment="1">
      <alignment horizontal="center" wrapText="1"/>
    </xf>
    <xf numFmtId="0" fontId="91" fillId="0" borderId="0" xfId="0" applyFont="1" applyAlignment="1">
      <alignment horizontal="left"/>
    </xf>
    <xf numFmtId="0" fontId="5" fillId="5" borderId="42" xfId="0" applyFont="1" applyFill="1" applyBorder="1" applyAlignment="1">
      <alignment vertical="center" wrapText="1"/>
    </xf>
    <xf numFmtId="0" fontId="91" fillId="0" borderId="0" xfId="0" applyFont="1" applyFill="1" applyAlignment="1">
      <alignment horizontal="left"/>
    </xf>
    <xf numFmtId="14"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wrapText="1"/>
    </xf>
    <xf numFmtId="14" fontId="10"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10" fillId="0" borderId="3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2" xfId="0" applyFont="1" applyFill="1" applyBorder="1" applyAlignment="1">
      <alignment horizontal="center" vertical="center"/>
    </xf>
    <xf numFmtId="3" fontId="10" fillId="0" borderId="32" xfId="0" applyNumberFormat="1" applyFont="1" applyFill="1" applyBorder="1" applyAlignment="1">
      <alignment horizontal="right" vertical="center" wrapText="1"/>
    </xf>
    <xf numFmtId="14" fontId="10" fillId="0" borderId="32"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0" fontId="10" fillId="0" borderId="32" xfId="0" applyFont="1" applyFill="1" applyBorder="1" applyAlignment="1">
      <alignment horizontal="left" vertical="center" wrapText="1"/>
    </xf>
    <xf numFmtId="0" fontId="10" fillId="0" borderId="32" xfId="0" applyNumberFormat="1" applyFont="1" applyFill="1" applyBorder="1" applyAlignment="1">
      <alignment horizontal="center" vertical="center" wrapText="1"/>
    </xf>
    <xf numFmtId="49" fontId="10" fillId="0" borderId="32" xfId="0" applyNumberFormat="1" applyFont="1" applyFill="1" applyBorder="1" applyAlignment="1">
      <alignment horizontal="left" vertical="center" wrapText="1"/>
    </xf>
    <xf numFmtId="0" fontId="10" fillId="0" borderId="32" xfId="0" applyFont="1" applyFill="1" applyBorder="1" applyAlignment="1">
      <alignment vertical="center" wrapText="1"/>
    </xf>
    <xf numFmtId="14" fontId="10" fillId="0" borderId="4"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3" fontId="10" fillId="0" borderId="1" xfId="0" applyNumberFormat="1" applyFont="1" applyFill="1" applyBorder="1" applyAlignment="1">
      <alignment horizontal="right" vertical="center" wrapText="1"/>
    </xf>
    <xf numFmtId="0" fontId="10" fillId="0" borderId="1" xfId="0" applyFont="1" applyFill="1" applyBorder="1" applyAlignment="1">
      <alignment horizontal="left" vertical="center" wrapText="1"/>
    </xf>
    <xf numFmtId="14"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49" fontId="10" fillId="0" borderId="44" xfId="0" applyNumberFormat="1" applyFont="1" applyFill="1" applyBorder="1" applyAlignment="1">
      <alignment vertical="center" wrapText="1"/>
    </xf>
    <xf numFmtId="0" fontId="10" fillId="0" borderId="44" xfId="0" applyFont="1" applyFill="1" applyBorder="1" applyAlignment="1">
      <alignment vertical="center" wrapText="1"/>
    </xf>
    <xf numFmtId="0" fontId="50" fillId="0" borderId="33"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32" xfId="0" applyFont="1" applyFill="1" applyBorder="1" applyAlignment="1">
      <alignment horizontal="center" vertical="center"/>
    </xf>
    <xf numFmtId="3" fontId="50" fillId="0" borderId="32" xfId="0" applyNumberFormat="1" applyFont="1" applyFill="1" applyBorder="1" applyAlignment="1">
      <alignment horizontal="right" vertical="center" wrapText="1"/>
    </xf>
    <xf numFmtId="14" fontId="50" fillId="0" borderId="32" xfId="0" applyNumberFormat="1" applyFont="1" applyFill="1" applyBorder="1" applyAlignment="1">
      <alignment horizontal="center" vertical="center" wrapText="1"/>
    </xf>
    <xf numFmtId="49" fontId="50" fillId="0" borderId="32" xfId="0" applyNumberFormat="1" applyFont="1" applyFill="1" applyBorder="1" applyAlignment="1">
      <alignment horizontal="center" vertical="center" wrapText="1"/>
    </xf>
    <xf numFmtId="0" fontId="50" fillId="0" borderId="32" xfId="0" applyFont="1" applyFill="1" applyBorder="1" applyAlignment="1">
      <alignment horizontal="left" vertical="center" wrapText="1"/>
    </xf>
    <xf numFmtId="14" fontId="50" fillId="0" borderId="32" xfId="0" applyNumberFormat="1" applyFont="1" applyFill="1" applyBorder="1" applyAlignment="1">
      <alignment horizontal="left" vertical="center" wrapText="1"/>
    </xf>
    <xf numFmtId="0" fontId="50" fillId="0" borderId="32" xfId="0" applyNumberFormat="1" applyFont="1" applyFill="1" applyBorder="1" applyAlignment="1">
      <alignment horizontal="center" vertical="center" wrapText="1"/>
    </xf>
    <xf numFmtId="0" fontId="10" fillId="0" borderId="0" xfId="0" applyFont="1" applyFill="1" applyBorder="1" applyAlignment="1">
      <alignment vertical="center"/>
    </xf>
    <xf numFmtId="0" fontId="50" fillId="5" borderId="21" xfId="0" applyFont="1" applyFill="1" applyBorder="1" applyAlignment="1">
      <alignment horizontal="center" vertical="center" wrapText="1"/>
    </xf>
    <xf numFmtId="0" fontId="50" fillId="5" borderId="8" xfId="0" applyFont="1" applyFill="1" applyBorder="1" applyAlignment="1">
      <alignment horizontal="center" vertical="center" wrapText="1"/>
    </xf>
    <xf numFmtId="0" fontId="50" fillId="5" borderId="8" xfId="0" applyFont="1" applyFill="1" applyBorder="1" applyAlignment="1">
      <alignment horizontal="center" vertical="center"/>
    </xf>
    <xf numFmtId="3" fontId="50" fillId="5" borderId="8" xfId="0" applyNumberFormat="1" applyFont="1" applyFill="1" applyBorder="1" applyAlignment="1">
      <alignment horizontal="right" vertical="center" wrapText="1"/>
    </xf>
    <xf numFmtId="14" fontId="10" fillId="5" borderId="1" xfId="0" applyNumberFormat="1" applyFont="1" applyFill="1" applyBorder="1" applyAlignment="1">
      <alignment horizontal="center" vertical="center" wrapText="1"/>
    </xf>
    <xf numFmtId="14" fontId="50" fillId="5" borderId="27" xfId="0" applyNumberFormat="1" applyFont="1" applyFill="1" applyBorder="1" applyAlignment="1">
      <alignment horizontal="center" vertical="center" wrapText="1"/>
    </xf>
    <xf numFmtId="49" fontId="50" fillId="5" borderId="8" xfId="0" applyNumberFormat="1" applyFont="1" applyFill="1" applyBorder="1" applyAlignment="1">
      <alignment horizontal="center" vertical="center" wrapText="1"/>
    </xf>
    <xf numFmtId="0" fontId="50" fillId="5" borderId="8" xfId="0" applyFont="1" applyFill="1" applyBorder="1" applyAlignment="1">
      <alignment horizontal="left" vertical="center" wrapText="1"/>
    </xf>
    <xf numFmtId="14" fontId="50" fillId="5" borderId="8" xfId="0" applyNumberFormat="1" applyFont="1" applyFill="1" applyBorder="1" applyAlignment="1">
      <alignment horizontal="left" vertical="center" wrapText="1"/>
    </xf>
    <xf numFmtId="0" fontId="50" fillId="5" borderId="8"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 xfId="0" applyFont="1" applyFill="1" applyBorder="1" applyAlignment="1">
      <alignment horizontal="center" vertical="center"/>
    </xf>
    <xf numFmtId="3" fontId="50" fillId="0" borderId="1" xfId="0" applyNumberFormat="1" applyFont="1" applyFill="1" applyBorder="1" applyAlignment="1">
      <alignment horizontal="right" vertical="center" wrapText="1"/>
    </xf>
    <xf numFmtId="14" fontId="50" fillId="0" borderId="27" xfId="0" applyNumberFormat="1" applyFont="1" applyFill="1" applyBorder="1" applyAlignment="1">
      <alignment horizontal="center" vertical="center" wrapText="1"/>
    </xf>
    <xf numFmtId="14" fontId="50" fillId="0" borderId="9" xfId="0" applyNumberFormat="1" applyFont="1" applyFill="1" applyBorder="1" applyAlignment="1">
      <alignment horizontal="center" vertical="center" wrapText="1"/>
    </xf>
    <xf numFmtId="49" fontId="50" fillId="0" borderId="1" xfId="0" applyNumberFormat="1" applyFont="1" applyFill="1" applyBorder="1" applyAlignment="1">
      <alignment horizontal="center" vertical="center" wrapText="1"/>
    </xf>
    <xf numFmtId="0" fontId="50" fillId="0" borderId="1" xfId="0" applyFont="1" applyFill="1" applyBorder="1" applyAlignment="1">
      <alignment horizontal="left" vertical="center" wrapText="1"/>
    </xf>
    <xf numFmtId="14" fontId="50" fillId="0" borderId="1" xfId="0" applyNumberFormat="1" applyFont="1" applyFill="1" applyBorder="1" applyAlignment="1">
      <alignment horizontal="left" vertical="center" wrapText="1"/>
    </xf>
    <xf numFmtId="0" fontId="50" fillId="0" borderId="1" xfId="0" applyNumberFormat="1" applyFont="1" applyFill="1" applyBorder="1" applyAlignment="1">
      <alignment horizontal="center" vertical="center" wrapText="1"/>
    </xf>
    <xf numFmtId="0" fontId="50" fillId="5" borderId="4" xfId="0" applyFont="1" applyFill="1" applyBorder="1" applyAlignment="1">
      <alignment horizontal="center" vertical="center" wrapText="1"/>
    </xf>
    <xf numFmtId="0" fontId="50" fillId="5" borderId="1" xfId="0" applyFont="1" applyFill="1" applyBorder="1" applyAlignment="1">
      <alignment horizontal="center" vertical="center" wrapText="1"/>
    </xf>
    <xf numFmtId="0" fontId="50" fillId="5" borderId="1" xfId="0" applyFont="1" applyFill="1" applyBorder="1" applyAlignment="1">
      <alignment horizontal="center" vertical="center"/>
    </xf>
    <xf numFmtId="3" fontId="50" fillId="5" borderId="1" xfId="0" applyNumberFormat="1" applyFont="1" applyFill="1" applyBorder="1" applyAlignment="1">
      <alignment horizontal="right" vertical="center" wrapText="1"/>
    </xf>
    <xf numFmtId="14" fontId="50" fillId="5" borderId="9" xfId="0" applyNumberFormat="1" applyFont="1" applyFill="1" applyBorder="1" applyAlignment="1">
      <alignment horizontal="center" vertical="center" wrapText="1"/>
    </xf>
    <xf numFmtId="49" fontId="50" fillId="5" borderId="9" xfId="0" applyNumberFormat="1" applyFont="1" applyFill="1" applyBorder="1" applyAlignment="1">
      <alignment horizontal="center" vertical="center" wrapText="1"/>
    </xf>
    <xf numFmtId="0" fontId="50" fillId="5" borderId="1" xfId="0" applyFont="1" applyFill="1" applyBorder="1" applyAlignment="1">
      <alignment horizontal="left" vertical="center" wrapText="1"/>
    </xf>
    <xf numFmtId="14" fontId="50" fillId="5" borderId="1" xfId="0" applyNumberFormat="1" applyFont="1" applyFill="1" applyBorder="1" applyAlignment="1">
      <alignment horizontal="left" vertical="center" wrapText="1"/>
    </xf>
    <xf numFmtId="0" fontId="50" fillId="5" borderId="1"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0" fillId="5" borderId="48" xfId="0" applyFont="1" applyFill="1" applyBorder="1" applyAlignment="1">
      <alignment horizontal="center" vertical="center" wrapText="1"/>
    </xf>
    <xf numFmtId="0" fontId="50" fillId="5" borderId="9" xfId="0" applyFont="1" applyFill="1" applyBorder="1" applyAlignment="1">
      <alignment horizontal="center" vertical="center"/>
    </xf>
    <xf numFmtId="3" fontId="50" fillId="5" borderId="9" xfId="0" applyNumberFormat="1" applyFont="1" applyFill="1" applyBorder="1" applyAlignment="1">
      <alignment horizontal="right" vertical="center" wrapText="1"/>
    </xf>
    <xf numFmtId="0" fontId="50" fillId="5" borderId="9" xfId="0" applyFont="1" applyFill="1" applyBorder="1" applyAlignment="1">
      <alignment horizontal="left" vertical="center" wrapText="1"/>
    </xf>
    <xf numFmtId="14" fontId="50" fillId="5" borderId="9" xfId="0" applyNumberFormat="1" applyFont="1" applyFill="1" applyBorder="1" applyAlignment="1">
      <alignment horizontal="left" vertical="center" wrapText="1"/>
    </xf>
    <xf numFmtId="0" fontId="50" fillId="5" borderId="9"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xf>
    <xf numFmtId="14" fontId="5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0" fillId="0" borderId="49"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27" xfId="0" applyFont="1" applyFill="1" applyBorder="1" applyAlignment="1">
      <alignment horizontal="center" vertical="center"/>
    </xf>
    <xf numFmtId="3" fontId="50" fillId="0" borderId="27" xfId="0" applyNumberFormat="1" applyFont="1" applyFill="1" applyBorder="1" applyAlignment="1">
      <alignment horizontal="right" vertical="center" wrapText="1"/>
    </xf>
    <xf numFmtId="0" fontId="50" fillId="0" borderId="27" xfId="0" applyFont="1" applyFill="1" applyBorder="1" applyAlignment="1">
      <alignment horizontal="left" vertical="center" wrapText="1"/>
    </xf>
    <xf numFmtId="14" fontId="50" fillId="0" borderId="27" xfId="0" applyNumberFormat="1" applyFont="1" applyFill="1" applyBorder="1" applyAlignment="1">
      <alignment horizontal="left" vertical="center" wrapText="1"/>
    </xf>
    <xf numFmtId="0" fontId="50" fillId="0" borderId="27" xfId="0" applyNumberFormat="1"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29" xfId="0" applyFont="1" applyFill="1" applyBorder="1" applyAlignment="1">
      <alignment horizontal="center" vertical="center"/>
    </xf>
    <xf numFmtId="3" fontId="10" fillId="5" borderId="29" xfId="0" applyNumberFormat="1" applyFont="1" applyFill="1" applyBorder="1" applyAlignment="1">
      <alignment horizontal="right" vertical="center" wrapText="1"/>
    </xf>
    <xf numFmtId="14" fontId="10" fillId="5" borderId="29" xfId="0" applyNumberFormat="1" applyFont="1" applyFill="1" applyBorder="1" applyAlignment="1">
      <alignment horizontal="center" vertical="center" wrapText="1"/>
    </xf>
    <xf numFmtId="49" fontId="10" fillId="5" borderId="29" xfId="0" applyNumberFormat="1" applyFont="1" applyFill="1" applyBorder="1" applyAlignment="1">
      <alignment horizontal="center" vertical="center" wrapText="1"/>
    </xf>
    <xf numFmtId="0" fontId="10" fillId="5" borderId="29" xfId="0" applyFont="1" applyFill="1" applyBorder="1" applyAlignment="1">
      <alignment horizontal="left" vertical="center" wrapText="1"/>
    </xf>
    <xf numFmtId="14" fontId="10" fillId="5" borderId="29" xfId="0" applyNumberFormat="1" applyFont="1" applyFill="1" applyBorder="1" applyAlignment="1">
      <alignment horizontal="left" vertical="center" wrapText="1"/>
    </xf>
    <xf numFmtId="0" fontId="10" fillId="5" borderId="29" xfId="0" applyNumberFormat="1" applyFont="1" applyFill="1" applyBorder="1" applyAlignment="1">
      <alignment horizontal="center" vertical="center" wrapText="1"/>
    </xf>
    <xf numFmtId="0" fontId="10" fillId="5" borderId="50" xfId="0" applyFont="1" applyFill="1" applyBorder="1" applyAlignment="1">
      <alignment horizontal="center" vertical="center" wrapText="1"/>
    </xf>
    <xf numFmtId="0" fontId="10" fillId="5" borderId="46" xfId="0" applyFont="1" applyFill="1" applyBorder="1" applyAlignment="1">
      <alignment horizontal="center" vertical="center" wrapText="1"/>
    </xf>
    <xf numFmtId="3" fontId="10" fillId="5" borderId="46" xfId="0" applyNumberFormat="1" applyFont="1" applyFill="1" applyBorder="1" applyAlignment="1">
      <alignment horizontal="right" vertical="center" wrapText="1"/>
    </xf>
    <xf numFmtId="14" fontId="10" fillId="5" borderId="46" xfId="0" applyNumberFormat="1" applyFont="1" applyFill="1" applyBorder="1" applyAlignment="1">
      <alignment horizontal="center" vertical="center" wrapText="1"/>
    </xf>
    <xf numFmtId="0" fontId="10" fillId="5" borderId="46" xfId="0" applyFont="1" applyFill="1" applyBorder="1" applyAlignment="1">
      <alignment horizontal="left" vertical="center" wrapText="1"/>
    </xf>
    <xf numFmtId="14" fontId="10" fillId="5" borderId="46" xfId="0" applyNumberFormat="1" applyFont="1" applyFill="1" applyBorder="1" applyAlignment="1">
      <alignment horizontal="left" vertical="center" wrapText="1"/>
    </xf>
    <xf numFmtId="0" fontId="10" fillId="5" borderId="46" xfId="0" applyNumberFormat="1" applyFont="1" applyFill="1" applyBorder="1" applyAlignment="1">
      <alignment horizontal="center" vertical="center" wrapText="1"/>
    </xf>
    <xf numFmtId="49" fontId="10" fillId="0" borderId="46" xfId="0" applyNumberFormat="1" applyFont="1" applyFill="1" applyBorder="1" applyAlignment="1">
      <alignment horizontal="left" vertical="center" wrapText="1"/>
    </xf>
    <xf numFmtId="3" fontId="10" fillId="0" borderId="9" xfId="0" applyNumberFormat="1" applyFont="1" applyFill="1" applyBorder="1" applyAlignment="1">
      <alignment horizontal="right" vertical="center" wrapText="1"/>
    </xf>
    <xf numFmtId="0" fontId="10" fillId="5" borderId="4" xfId="0" applyFont="1" applyFill="1" applyBorder="1" applyAlignment="1">
      <alignment horizontal="center" vertical="center" wrapText="1"/>
    </xf>
    <xf numFmtId="0" fontId="10" fillId="5" borderId="1" xfId="0" applyFont="1" applyFill="1" applyBorder="1" applyAlignment="1">
      <alignment horizontal="center" vertical="center" wrapText="1"/>
    </xf>
    <xf numFmtId="3" fontId="10" fillId="5" borderId="1" xfId="0" applyNumberFormat="1" applyFont="1" applyFill="1" applyBorder="1" applyAlignment="1">
      <alignment horizontal="right" vertical="center" wrapText="1"/>
    </xf>
    <xf numFmtId="0" fontId="10" fillId="5" borderId="1" xfId="0" applyFont="1" applyFill="1" applyBorder="1" applyAlignment="1">
      <alignment horizontal="left" vertical="center" wrapText="1"/>
    </xf>
    <xf numFmtId="14" fontId="10" fillId="5" borderId="1" xfId="0" applyNumberFormat="1" applyFont="1" applyFill="1" applyBorder="1" applyAlignment="1">
      <alignment horizontal="left" vertical="center" wrapText="1"/>
    </xf>
    <xf numFmtId="0" fontId="10" fillId="5" borderId="1" xfId="0"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3" fontId="10" fillId="0" borderId="29" xfId="0" applyNumberFormat="1" applyFont="1" applyFill="1" applyBorder="1" applyAlignment="1">
      <alignment horizontal="right" vertical="center" wrapText="1"/>
    </xf>
    <xf numFmtId="14" fontId="10" fillId="0" borderId="29" xfId="0" applyNumberFormat="1" applyFont="1" applyFill="1" applyBorder="1" applyAlignment="1">
      <alignment horizontal="center" vertical="center" wrapText="1"/>
    </xf>
    <xf numFmtId="0" fontId="10" fillId="0" borderId="29" xfId="0" applyFont="1" applyFill="1" applyBorder="1" applyAlignment="1">
      <alignment horizontal="left" vertical="center" wrapText="1"/>
    </xf>
    <xf numFmtId="14" fontId="10" fillId="0" borderId="29" xfId="0" applyNumberFormat="1" applyFont="1" applyFill="1" applyBorder="1" applyAlignment="1">
      <alignment horizontal="left" vertical="center" wrapText="1"/>
    </xf>
    <xf numFmtId="0" fontId="10" fillId="0" borderId="29" xfId="0" applyNumberFormat="1" applyFont="1" applyFill="1" applyBorder="1" applyAlignment="1">
      <alignment horizontal="center" vertical="center" wrapText="1"/>
    </xf>
    <xf numFmtId="49" fontId="10" fillId="0" borderId="44" xfId="0" applyNumberFormat="1" applyFont="1" applyFill="1" applyBorder="1" applyAlignment="1">
      <alignment horizontal="left"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3" fontId="10" fillId="0" borderId="8" xfId="0" applyNumberFormat="1" applyFont="1" applyFill="1" applyBorder="1" applyAlignment="1">
      <alignment horizontal="right" vertical="center" wrapText="1"/>
    </xf>
    <xf numFmtId="14" fontId="10" fillId="0" borderId="8" xfId="0" applyNumberFormat="1"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27"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8" xfId="0" applyNumberFormat="1"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9" xfId="0" applyFont="1" applyFill="1" applyBorder="1" applyAlignment="1">
      <alignment horizontal="center" vertical="center" wrapText="1"/>
    </xf>
    <xf numFmtId="3" fontId="10" fillId="0" borderId="27" xfId="0" applyNumberFormat="1" applyFont="1" applyFill="1" applyBorder="1" applyAlignment="1">
      <alignment horizontal="right" vertical="center" wrapText="1"/>
    </xf>
    <xf numFmtId="0" fontId="10" fillId="0" borderId="9" xfId="0" applyFont="1" applyFill="1" applyBorder="1" applyAlignment="1">
      <alignment horizontal="left" vertical="center" wrapText="1"/>
    </xf>
    <xf numFmtId="0" fontId="10" fillId="0" borderId="27" xfId="0"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center" vertical="center" wrapText="1"/>
    </xf>
    <xf numFmtId="49" fontId="10" fillId="0" borderId="29" xfId="0" applyNumberFormat="1" applyFont="1" applyFill="1" applyBorder="1" applyAlignment="1">
      <alignment horizontal="left" vertical="center" wrapText="1"/>
    </xf>
    <xf numFmtId="0" fontId="95" fillId="26" borderId="32" xfId="0" applyFont="1" applyFill="1" applyBorder="1" applyAlignment="1">
      <alignment horizontal="center" vertical="center" wrapText="1"/>
    </xf>
    <xf numFmtId="0" fontId="95" fillId="26" borderId="51" xfId="0" applyFont="1" applyFill="1" applyBorder="1" applyAlignment="1">
      <alignment horizontal="center" vertical="center" wrapText="1"/>
    </xf>
    <xf numFmtId="0" fontId="49" fillId="0" borderId="0" xfId="0" applyFont="1" applyBorder="1" applyAlignment="1">
      <alignment horizontal="center" vertical="center" wrapText="1"/>
    </xf>
    <xf numFmtId="0" fontId="96" fillId="0" borderId="0" xfId="0" applyFont="1" applyBorder="1" applyAlignment="1">
      <alignment horizontal="center" vertical="center" wrapText="1"/>
    </xf>
    <xf numFmtId="0" fontId="96" fillId="30" borderId="30" xfId="0" applyNumberFormat="1" applyFont="1" applyFill="1" applyBorder="1" applyAlignment="1">
      <alignment horizontal="center" vertical="center" wrapText="1"/>
    </xf>
    <xf numFmtId="0" fontId="5" fillId="0" borderId="0" xfId="0" applyFont="1" applyBorder="1" applyAlignment="1">
      <alignment vertical="center" wrapText="1"/>
    </xf>
    <xf numFmtId="0" fontId="5" fillId="4" borderId="0" xfId="0" applyFont="1" applyFill="1" applyBorder="1" applyAlignment="1">
      <alignment vertical="center" wrapText="1"/>
    </xf>
    <xf numFmtId="0" fontId="49" fillId="0" borderId="0" xfId="0" applyFont="1" applyBorder="1" applyAlignment="1">
      <alignment vertical="center" wrapText="1"/>
    </xf>
    <xf numFmtId="0" fontId="34" fillId="4" borderId="1" xfId="0" applyFont="1" applyFill="1" applyBorder="1" applyAlignment="1">
      <alignment horizontal="left" vertical="center" wrapText="1"/>
    </xf>
    <xf numFmtId="0" fontId="99" fillId="0" borderId="1" xfId="0" applyFont="1" applyBorder="1" applyAlignment="1">
      <alignment horizontal="left" vertical="center" wrapText="1"/>
    </xf>
    <xf numFmtId="0" fontId="3" fillId="0" borderId="0" xfId="1" applyAlignment="1">
      <alignment vertical="center" wrapText="1"/>
    </xf>
    <xf numFmtId="0" fontId="0" fillId="0" borderId="7" xfId="0" applyBorder="1" applyAlignment="1">
      <alignment horizontal="center" vertical="center" wrapText="1"/>
    </xf>
    <xf numFmtId="0" fontId="99" fillId="0" borderId="1" xfId="0" applyFont="1" applyBorder="1" applyAlignment="1">
      <alignment wrapText="1"/>
    </xf>
    <xf numFmtId="0" fontId="1" fillId="2" borderId="6"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14" fontId="0" fillId="0" borderId="6" xfId="0" applyNumberFormat="1" applyBorder="1" applyAlignment="1">
      <alignment horizontal="center" vertical="center" wrapText="1"/>
    </xf>
    <xf numFmtId="14" fontId="0" fillId="0" borderId="7" xfId="0" applyNumberFormat="1"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4" borderId="6" xfId="0" applyFont="1" applyFill="1" applyBorder="1" applyAlignment="1">
      <alignment horizontal="left" wrapText="1"/>
    </xf>
    <xf numFmtId="0" fontId="0" fillId="4" borderId="7" xfId="0" applyFont="1" applyFill="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0" fillId="3" borderId="6" xfId="0" applyFill="1" applyBorder="1" applyAlignment="1">
      <alignment horizontal="center"/>
    </xf>
    <xf numFmtId="0" fontId="0" fillId="3" borderId="7" xfId="0" applyFill="1" applyBorder="1" applyAlignment="1">
      <alignment horizontal="center"/>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wrapText="1"/>
    </xf>
    <xf numFmtId="0" fontId="5" fillId="0" borderId="7" xfId="0" applyFont="1" applyBorder="1" applyAlignment="1">
      <alignment horizontal="left" wrapText="1"/>
    </xf>
    <xf numFmtId="14" fontId="0" fillId="0" borderId="10" xfId="0" applyNumberFormat="1" applyBorder="1" applyAlignment="1">
      <alignment horizontal="center" vertical="center"/>
    </xf>
    <xf numFmtId="0" fontId="0" fillId="0" borderId="11" xfId="0" applyBorder="1" applyAlignment="1">
      <alignment horizontal="center" vertical="center"/>
    </xf>
    <xf numFmtId="0" fontId="5" fillId="0" borderId="13" xfId="0" applyFont="1" applyBorder="1" applyAlignment="1">
      <alignment horizontal="left" wrapText="1"/>
    </xf>
    <xf numFmtId="0" fontId="5" fillId="0" borderId="14" xfId="0" applyFont="1" applyBorder="1" applyAlignment="1">
      <alignment horizontal="left"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 fillId="2" borderId="13"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1" fillId="2" borderId="19" xfId="0" applyFont="1" applyFill="1" applyBorder="1" applyAlignment="1">
      <alignment horizontal="left"/>
    </xf>
    <xf numFmtId="0" fontId="1" fillId="2" borderId="15" xfId="0" applyFont="1" applyFill="1" applyBorder="1" applyAlignment="1">
      <alignment horizontal="left"/>
    </xf>
    <xf numFmtId="0" fontId="1" fillId="2" borderId="20" xfId="0" applyFont="1" applyFill="1" applyBorder="1" applyAlignment="1">
      <alignment horizontal="left"/>
    </xf>
    <xf numFmtId="0" fontId="20" fillId="0" borderId="6" xfId="0" applyFont="1" applyBorder="1" applyAlignment="1">
      <alignment horizontal="left" wrapText="1"/>
    </xf>
    <xf numFmtId="0" fontId="20" fillId="0" borderId="7" xfId="0" applyFont="1" applyBorder="1" applyAlignment="1">
      <alignment horizontal="left" wrapText="1"/>
    </xf>
    <xf numFmtId="0" fontId="2" fillId="0" borderId="23" xfId="0" applyFont="1" applyBorder="1" applyAlignment="1">
      <alignment horizontal="center"/>
    </xf>
    <xf numFmtId="0" fontId="2" fillId="0" borderId="24" xfId="0" applyFont="1" applyBorder="1" applyAlignment="1">
      <alignment horizontal="center"/>
    </xf>
    <xf numFmtId="14" fontId="0" fillId="0" borderId="13" xfId="0" applyNumberFormat="1" applyBorder="1" applyAlignment="1">
      <alignment horizontal="center" vertical="center"/>
    </xf>
    <xf numFmtId="14" fontId="0" fillId="0" borderId="14" xfId="0" applyNumberFormat="1" applyBorder="1" applyAlignment="1">
      <alignment horizontal="center" vertical="center"/>
    </xf>
    <xf numFmtId="0" fontId="0" fillId="3" borderId="1" xfId="0" applyFill="1" applyBorder="1" applyAlignment="1">
      <alignment horizontal="center" vertical="center"/>
    </xf>
    <xf numFmtId="14" fontId="0" fillId="4" borderId="6" xfId="0" applyNumberFormat="1" applyFill="1" applyBorder="1" applyAlignment="1">
      <alignment horizontal="center" vertical="center"/>
    </xf>
    <xf numFmtId="0" fontId="0" fillId="4" borderId="7" xfId="0" applyFill="1" applyBorder="1" applyAlignment="1">
      <alignment horizontal="center" vertical="center"/>
    </xf>
    <xf numFmtId="0" fontId="1" fillId="2" borderId="16" xfId="0" applyFont="1" applyFill="1" applyBorder="1" applyAlignment="1">
      <alignment horizontal="left"/>
    </xf>
    <xf numFmtId="0" fontId="1" fillId="2" borderId="17" xfId="0" applyFont="1" applyFill="1" applyBorder="1" applyAlignment="1">
      <alignment horizontal="left"/>
    </xf>
    <xf numFmtId="0" fontId="1" fillId="2" borderId="18" xfId="0" applyFont="1" applyFill="1" applyBorder="1" applyAlignment="1">
      <alignment horizontal="left"/>
    </xf>
    <xf numFmtId="0" fontId="0" fillId="3" borderId="6" xfId="0" applyFill="1" applyBorder="1" applyAlignment="1">
      <alignment horizontal="center" vertical="center"/>
    </xf>
    <xf numFmtId="0" fontId="0" fillId="3" borderId="20" xfId="0" applyFill="1" applyBorder="1" applyAlignment="1">
      <alignment horizontal="center" vertical="center"/>
    </xf>
    <xf numFmtId="0" fontId="16" fillId="0" borderId="6" xfId="1" applyFont="1" applyBorder="1" applyAlignment="1">
      <alignment horizontal="left" vertical="center" wrapText="1"/>
    </xf>
    <xf numFmtId="0" fontId="16" fillId="0" borderId="20" xfId="1" applyFont="1" applyBorder="1" applyAlignment="1">
      <alignment horizontal="left" vertical="center" wrapText="1"/>
    </xf>
    <xf numFmtId="0" fontId="3" fillId="0" borderId="6" xfId="1" applyBorder="1" applyAlignment="1">
      <alignment horizontal="center" vertical="center" wrapText="1"/>
    </xf>
    <xf numFmtId="0" fontId="3" fillId="0" borderId="7" xfId="1" applyBorder="1" applyAlignment="1">
      <alignment horizontal="center" vertical="center" wrapText="1"/>
    </xf>
    <xf numFmtId="0" fontId="3" fillId="0" borderId="8" xfId="1" applyBorder="1" applyAlignment="1">
      <alignment horizontal="left" vertical="center" wrapText="1"/>
    </xf>
    <xf numFmtId="0" fontId="3" fillId="0" borderId="27" xfId="1" applyBorder="1" applyAlignment="1">
      <alignment horizontal="left" vertical="center" wrapText="1"/>
    </xf>
    <xf numFmtId="0" fontId="3" fillId="0" borderId="9" xfId="1" applyBorder="1" applyAlignment="1">
      <alignment horizontal="left" vertical="center" wrapText="1"/>
    </xf>
    <xf numFmtId="0" fontId="3" fillId="0" borderId="6" xfId="1" applyBorder="1" applyAlignment="1">
      <alignment horizontal="left" vertical="center" wrapText="1"/>
    </xf>
    <xf numFmtId="0" fontId="3" fillId="0" borderId="7" xfId="1" applyBorder="1" applyAlignment="1">
      <alignment horizontal="left" vertical="center" wrapText="1"/>
    </xf>
    <xf numFmtId="0" fontId="20" fillId="5" borderId="6" xfId="0" applyFont="1" applyFill="1" applyBorder="1" applyAlignment="1">
      <alignment horizontal="left" vertical="center" wrapText="1"/>
    </xf>
    <xf numFmtId="0" fontId="20" fillId="5" borderId="7" xfId="0" applyFont="1" applyFill="1" applyBorder="1" applyAlignment="1">
      <alignment horizontal="left" vertical="center"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56" fillId="7" borderId="34" xfId="0" applyFont="1" applyFill="1" applyBorder="1" applyAlignment="1">
      <alignment horizontal="center" vertical="center"/>
    </xf>
    <xf numFmtId="0" fontId="56" fillId="7" borderId="11" xfId="0" applyFont="1" applyFill="1" applyBorder="1" applyAlignment="1">
      <alignment horizontal="center" vertical="center"/>
    </xf>
    <xf numFmtId="0" fontId="57" fillId="4" borderId="15" xfId="0" applyFont="1" applyFill="1" applyBorder="1" applyAlignment="1">
      <alignment horizontal="center" vertical="center"/>
    </xf>
    <xf numFmtId="0" fontId="58" fillId="4" borderId="15" xfId="0" applyFont="1" applyFill="1" applyBorder="1" applyAlignment="1">
      <alignment horizontal="center" vertical="center"/>
    </xf>
    <xf numFmtId="0" fontId="60" fillId="8" borderId="6" xfId="0" applyFont="1" applyFill="1" applyBorder="1" applyAlignment="1">
      <alignment horizontal="center" vertical="center" wrapText="1"/>
    </xf>
    <xf numFmtId="0" fontId="60" fillId="8" borderId="15" xfId="0" applyFont="1" applyFill="1" applyBorder="1" applyAlignment="1">
      <alignment horizontal="center" vertical="center" wrapText="1"/>
    </xf>
    <xf numFmtId="0" fontId="60" fillId="9" borderId="6" xfId="0" applyFont="1" applyFill="1" applyBorder="1" applyAlignment="1">
      <alignment horizontal="center" vertical="center" wrapText="1"/>
    </xf>
    <xf numFmtId="0" fontId="60" fillId="9" borderId="15" xfId="0" applyFont="1" applyFill="1" applyBorder="1" applyAlignment="1">
      <alignment horizontal="center" vertical="center" wrapText="1"/>
    </xf>
    <xf numFmtId="0" fontId="60" fillId="9" borderId="7" xfId="0" applyFont="1" applyFill="1" applyBorder="1" applyAlignment="1">
      <alignment horizontal="center" vertical="center" wrapText="1"/>
    </xf>
    <xf numFmtId="0" fontId="60" fillId="10" borderId="1" xfId="0" applyFont="1" applyFill="1" applyBorder="1" applyAlignment="1">
      <alignment horizontal="center" vertical="center" wrapText="1"/>
    </xf>
    <xf numFmtId="0" fontId="60" fillId="11" borderId="1" xfId="0" applyFont="1" applyFill="1" applyBorder="1" applyAlignment="1">
      <alignment horizontal="center" vertical="center" wrapText="1"/>
    </xf>
    <xf numFmtId="0" fontId="61" fillId="11" borderId="6" xfId="0" applyFont="1" applyFill="1" applyBorder="1" applyAlignment="1">
      <alignment horizontal="center" vertical="center" wrapText="1"/>
    </xf>
    <xf numFmtId="0" fontId="61" fillId="11" borderId="15" xfId="0" applyFont="1" applyFill="1" applyBorder="1" applyAlignment="1">
      <alignment horizontal="center" vertical="center" wrapText="1"/>
    </xf>
    <xf numFmtId="0" fontId="61" fillId="11" borderId="7" xfId="0" applyFont="1" applyFill="1" applyBorder="1" applyAlignment="1">
      <alignment horizontal="center" vertical="center" wrapText="1"/>
    </xf>
    <xf numFmtId="0" fontId="62" fillId="12" borderId="8" xfId="0" applyFont="1" applyFill="1" applyBorder="1" applyAlignment="1">
      <alignment horizontal="center" vertical="center" wrapText="1"/>
    </xf>
    <xf numFmtId="0" fontId="62" fillId="12" borderId="27" xfId="0" applyFont="1" applyFill="1" applyBorder="1" applyAlignment="1">
      <alignment horizontal="center" vertical="center" wrapText="1"/>
    </xf>
    <xf numFmtId="0" fontId="62" fillId="12" borderId="9" xfId="0" applyFont="1" applyFill="1" applyBorder="1" applyAlignment="1">
      <alignment horizontal="center" vertical="center" wrapText="1"/>
    </xf>
    <xf numFmtId="0" fontId="62" fillId="13" borderId="1" xfId="0" applyFont="1" applyFill="1" applyBorder="1" applyAlignment="1">
      <alignment horizontal="center" vertical="center" wrapText="1"/>
    </xf>
    <xf numFmtId="0" fontId="62" fillId="13" borderId="8" xfId="0" applyFont="1" applyFill="1" applyBorder="1" applyAlignment="1">
      <alignment horizontal="center" vertical="center" wrapText="1"/>
    </xf>
    <xf numFmtId="0" fontId="62" fillId="13" borderId="9" xfId="0" applyFont="1" applyFill="1" applyBorder="1" applyAlignment="1">
      <alignment horizontal="center" vertical="center" wrapText="1"/>
    </xf>
    <xf numFmtId="0" fontId="62" fillId="9" borderId="1" xfId="0" applyFont="1" applyFill="1" applyBorder="1" applyAlignment="1">
      <alignment horizontal="center" vertical="center" wrapText="1"/>
    </xf>
    <xf numFmtId="0" fontId="64" fillId="9" borderId="8" xfId="0" applyFont="1" applyFill="1" applyBorder="1" applyAlignment="1">
      <alignment horizontal="center" vertical="center" wrapText="1"/>
    </xf>
    <xf numFmtId="0" fontId="64" fillId="9" borderId="9" xfId="0" applyFont="1" applyFill="1" applyBorder="1" applyAlignment="1">
      <alignment horizontal="center" vertical="center" wrapText="1"/>
    </xf>
    <xf numFmtId="0" fontId="62" fillId="9" borderId="8" xfId="0" applyFont="1" applyFill="1" applyBorder="1" applyAlignment="1">
      <alignment horizontal="center" vertical="center" wrapText="1"/>
    </xf>
    <xf numFmtId="0" fontId="62" fillId="9" borderId="9" xfId="0" applyFont="1" applyFill="1" applyBorder="1" applyAlignment="1">
      <alignment horizontal="center" vertical="center" wrapText="1"/>
    </xf>
    <xf numFmtId="0" fontId="62" fillId="15" borderId="1" xfId="0" applyFont="1" applyFill="1" applyBorder="1" applyAlignment="1">
      <alignment horizontal="center" vertical="center" wrapText="1"/>
    </xf>
    <xf numFmtId="0" fontId="62" fillId="14" borderId="8" xfId="0" applyFont="1" applyFill="1" applyBorder="1" applyAlignment="1">
      <alignment horizontal="center" vertical="center" wrapText="1"/>
    </xf>
    <xf numFmtId="0" fontId="62" fillId="14" borderId="9" xfId="0" applyFont="1" applyFill="1" applyBorder="1" applyAlignment="1">
      <alignment horizontal="center" vertical="center" wrapText="1"/>
    </xf>
    <xf numFmtId="49" fontId="69" fillId="16" borderId="6" xfId="0" applyNumberFormat="1" applyFont="1" applyFill="1" applyBorder="1" applyAlignment="1">
      <alignment horizontal="left" vertical="center"/>
    </xf>
    <xf numFmtId="49" fontId="69" fillId="16" borderId="15" xfId="0" applyNumberFormat="1" applyFont="1" applyFill="1" applyBorder="1" applyAlignment="1">
      <alignment horizontal="left" vertical="center"/>
    </xf>
    <xf numFmtId="49" fontId="69" fillId="16" borderId="7" xfId="0" applyNumberFormat="1" applyFont="1" applyFill="1" applyBorder="1" applyAlignment="1">
      <alignment horizontal="left" vertical="center"/>
    </xf>
    <xf numFmtId="0" fontId="67" fillId="0" borderId="15" xfId="0" applyFont="1" applyFill="1" applyBorder="1" applyAlignment="1">
      <alignment horizontal="left" vertical="center"/>
    </xf>
    <xf numFmtId="0" fontId="67" fillId="0" borderId="7" xfId="0" applyFont="1" applyFill="1" applyBorder="1" applyAlignment="1">
      <alignment horizontal="left" vertical="center"/>
    </xf>
    <xf numFmtId="0" fontId="82" fillId="0" borderId="6" xfId="0" applyFont="1" applyBorder="1" applyAlignment="1">
      <alignment horizontal="left" vertical="center"/>
    </xf>
    <xf numFmtId="0" fontId="82" fillId="0" borderId="15" xfId="0" applyFont="1" applyBorder="1" applyAlignment="1">
      <alignment horizontal="left" vertical="center"/>
    </xf>
    <xf numFmtId="0" fontId="82" fillId="0" borderId="7" xfId="0" applyFont="1" applyBorder="1" applyAlignment="1">
      <alignment horizontal="left" vertical="center"/>
    </xf>
    <xf numFmtId="0" fontId="83" fillId="0" borderId="6" xfId="0" applyFont="1" applyBorder="1" applyAlignment="1">
      <alignment horizontal="left" vertical="center"/>
    </xf>
    <xf numFmtId="0" fontId="83" fillId="0" borderId="15" xfId="0" applyFont="1" applyBorder="1" applyAlignment="1">
      <alignment horizontal="left" vertical="center"/>
    </xf>
    <xf numFmtId="0" fontId="83" fillId="0" borderId="7" xfId="0" applyFont="1" applyBorder="1" applyAlignment="1">
      <alignment horizontal="left" vertical="center"/>
    </xf>
    <xf numFmtId="0" fontId="85" fillId="24" borderId="36" xfId="2" applyFont="1" applyFill="1" applyBorder="1" applyAlignment="1">
      <alignment horizontal="left" vertical="top" wrapText="1" indent="4"/>
    </xf>
    <xf numFmtId="0" fontId="85" fillId="24" borderId="37" xfId="2" applyFont="1" applyFill="1" applyBorder="1" applyAlignment="1">
      <alignment horizontal="left" vertical="top" wrapText="1" indent="4"/>
    </xf>
    <xf numFmtId="0" fontId="85" fillId="24" borderId="38" xfId="2" applyFont="1" applyFill="1" applyBorder="1" applyAlignment="1">
      <alignment horizontal="left" vertical="top" wrapText="1" indent="4"/>
    </xf>
    <xf numFmtId="0" fontId="85" fillId="24" borderId="36" xfId="2" applyFont="1" applyFill="1" applyBorder="1" applyAlignment="1">
      <alignment horizontal="center" vertical="top" wrapText="1"/>
    </xf>
    <xf numFmtId="0" fontId="85" fillId="24" borderId="37" xfId="2" applyFont="1" applyFill="1" applyBorder="1" applyAlignment="1">
      <alignment horizontal="center" vertical="top" wrapText="1"/>
    </xf>
    <xf numFmtId="0" fontId="85" fillId="24" borderId="38" xfId="2" applyFont="1" applyFill="1" applyBorder="1" applyAlignment="1">
      <alignment horizontal="center" vertical="top" wrapText="1"/>
    </xf>
    <xf numFmtId="0" fontId="85" fillId="24" borderId="36" xfId="2" applyFont="1" applyFill="1" applyBorder="1" applyAlignment="1">
      <alignment horizontal="left" vertical="top" wrapText="1" indent="6"/>
    </xf>
    <xf numFmtId="0" fontId="85" fillId="24" borderId="37" xfId="2" applyFont="1" applyFill="1" applyBorder="1" applyAlignment="1">
      <alignment horizontal="left" vertical="top" wrapText="1" indent="6"/>
    </xf>
    <xf numFmtId="0" fontId="85" fillId="24" borderId="38" xfId="2" applyFont="1" applyFill="1" applyBorder="1" applyAlignment="1">
      <alignment horizontal="left" vertical="top" wrapText="1" indent="6"/>
    </xf>
    <xf numFmtId="0" fontId="87" fillId="24" borderId="39" xfId="2" applyFont="1" applyFill="1" applyBorder="1" applyAlignment="1">
      <alignment horizontal="center" vertical="center" textRotation="90" wrapText="1"/>
    </xf>
    <xf numFmtId="0" fontId="87" fillId="24" borderId="40" xfId="2" applyFont="1" applyFill="1" applyBorder="1" applyAlignment="1">
      <alignment horizontal="center" vertical="center" textRotation="90" wrapText="1"/>
    </xf>
    <xf numFmtId="0" fontId="87" fillId="24" borderId="39" xfId="2" applyFont="1" applyFill="1" applyBorder="1" applyAlignment="1">
      <alignment horizontal="left" textRotation="90" wrapText="1"/>
    </xf>
    <xf numFmtId="0" fontId="87" fillId="24" borderId="40" xfId="2" applyFont="1" applyFill="1" applyBorder="1" applyAlignment="1">
      <alignment horizontal="left" textRotation="90" wrapText="1"/>
    </xf>
    <xf numFmtId="0" fontId="87" fillId="24" borderId="39" xfId="2" applyFont="1" applyFill="1" applyBorder="1" applyAlignment="1">
      <alignment horizontal="left" vertical="center" wrapText="1" indent="8"/>
    </xf>
    <xf numFmtId="0" fontId="87" fillId="24" borderId="40" xfId="2" applyFont="1" applyFill="1" applyBorder="1" applyAlignment="1">
      <alignment horizontal="left" vertical="center" wrapText="1" indent="8"/>
    </xf>
    <xf numFmtId="0" fontId="87" fillId="24" borderId="39" xfId="2" applyFont="1" applyFill="1" applyBorder="1" applyAlignment="1">
      <alignment horizontal="left" vertical="center" wrapText="1" indent="5"/>
    </xf>
    <xf numFmtId="0" fontId="87" fillId="24" borderId="40" xfId="2" applyFont="1" applyFill="1" applyBorder="1" applyAlignment="1">
      <alignment horizontal="left" vertical="center" wrapText="1" indent="5"/>
    </xf>
    <xf numFmtId="0" fontId="87" fillId="24" borderId="39" xfId="2" applyFont="1" applyFill="1" applyBorder="1" applyAlignment="1">
      <alignment horizontal="left" vertical="center" wrapText="1" indent="4"/>
    </xf>
    <xf numFmtId="0" fontId="87" fillId="24" borderId="40" xfId="2" applyFont="1" applyFill="1" applyBorder="1" applyAlignment="1">
      <alignment horizontal="left" vertical="center" wrapText="1" indent="4"/>
    </xf>
    <xf numFmtId="0" fontId="87" fillId="0" borderId="39" xfId="2" applyFont="1" applyFill="1" applyBorder="1" applyAlignment="1">
      <alignment horizontal="center" vertical="center" textRotation="90" wrapText="1"/>
    </xf>
    <xf numFmtId="0" fontId="87" fillId="0" borderId="40" xfId="2" applyFont="1" applyFill="1" applyBorder="1" applyAlignment="1">
      <alignment horizontal="center" vertical="center" textRotation="90" wrapText="1"/>
    </xf>
    <xf numFmtId="0" fontId="87" fillId="24" borderId="39" xfId="2" applyFont="1" applyFill="1" applyBorder="1" applyAlignment="1">
      <alignment horizontal="left" vertical="center" wrapText="1" indent="1"/>
    </xf>
    <xf numFmtId="0" fontId="87" fillId="24" borderId="40" xfId="2" applyFont="1" applyFill="1" applyBorder="1" applyAlignment="1">
      <alignment horizontal="left" vertical="center" wrapText="1" indent="1"/>
    </xf>
    <xf numFmtId="0" fontId="87" fillId="24" borderId="36" xfId="2" applyFont="1" applyFill="1" applyBorder="1" applyAlignment="1">
      <alignment horizontal="left" vertical="top" wrapText="1" indent="1"/>
    </xf>
    <xf numFmtId="0" fontId="87" fillId="24" borderId="37" xfId="2" applyFont="1" applyFill="1" applyBorder="1" applyAlignment="1">
      <alignment horizontal="left" vertical="top" wrapText="1" indent="1"/>
    </xf>
    <xf numFmtId="0" fontId="87" fillId="24" borderId="38" xfId="2" applyFont="1" applyFill="1" applyBorder="1" applyAlignment="1">
      <alignment horizontal="left" vertical="top" wrapText="1" indent="1"/>
    </xf>
    <xf numFmtId="0" fontId="94" fillId="26" borderId="8" xfId="0" applyFont="1" applyFill="1" applyBorder="1" applyAlignment="1">
      <alignment horizontal="center" vertical="center" wrapText="1"/>
    </xf>
    <xf numFmtId="0" fontId="94" fillId="26" borderId="46" xfId="0" applyFont="1" applyFill="1" applyBorder="1" applyAlignment="1">
      <alignment horizontal="center" vertical="center" wrapText="1"/>
    </xf>
    <xf numFmtId="0" fontId="94" fillId="25" borderId="8" xfId="0" applyFont="1" applyFill="1" applyBorder="1" applyAlignment="1">
      <alignment horizontal="center" vertical="center" wrapText="1"/>
    </xf>
    <xf numFmtId="0" fontId="94" fillId="25" borderId="46" xfId="0" applyFont="1" applyFill="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56" xfId="0" applyFont="1" applyBorder="1" applyAlignment="1">
      <alignment horizontal="center" vertical="center" wrapText="1"/>
    </xf>
    <xf numFmtId="0" fontId="96" fillId="30" borderId="16" xfId="0" applyFont="1" applyFill="1" applyBorder="1" applyAlignment="1">
      <alignment horizontal="center" vertical="center" wrapText="1"/>
    </xf>
    <xf numFmtId="0" fontId="96" fillId="30" borderId="17" xfId="0" applyFont="1" applyFill="1" applyBorder="1" applyAlignment="1">
      <alignment horizontal="center" vertical="center" wrapText="1"/>
    </xf>
    <xf numFmtId="0" fontId="96" fillId="29" borderId="17" xfId="0" applyFont="1" applyFill="1" applyBorder="1" applyAlignment="1">
      <alignment horizontal="center" vertical="center" wrapText="1"/>
    </xf>
    <xf numFmtId="0" fontId="96" fillId="29" borderId="55" xfId="0" applyFont="1" applyFill="1" applyBorder="1" applyAlignment="1">
      <alignment horizontal="center" vertical="center" wrapText="1"/>
    </xf>
    <xf numFmtId="0" fontId="70" fillId="28" borderId="54" xfId="0" applyFont="1" applyFill="1" applyBorder="1" applyAlignment="1">
      <alignment horizontal="center" vertical="center" wrapText="1"/>
    </xf>
    <xf numFmtId="0" fontId="70" fillId="28" borderId="17" xfId="0" applyFont="1" applyFill="1" applyBorder="1" applyAlignment="1">
      <alignment horizontal="center" vertical="center" wrapText="1"/>
    </xf>
    <xf numFmtId="0" fontId="70" fillId="28" borderId="55" xfId="0" applyFont="1" applyFill="1" applyBorder="1" applyAlignment="1">
      <alignment horizontal="center" vertical="center" wrapText="1"/>
    </xf>
    <xf numFmtId="0" fontId="97" fillId="27" borderId="54" xfId="0" applyFont="1" applyFill="1" applyBorder="1" applyAlignment="1">
      <alignment horizontal="center" vertical="center" wrapText="1"/>
    </xf>
    <xf numFmtId="0" fontId="97" fillId="27" borderId="18" xfId="0" applyFont="1" applyFill="1" applyBorder="1" applyAlignment="1">
      <alignment horizontal="center" vertical="center" wrapText="1"/>
    </xf>
    <xf numFmtId="0" fontId="49" fillId="2" borderId="12" xfId="0" applyFont="1" applyFill="1" applyBorder="1" applyAlignment="1">
      <alignment horizontal="center" vertical="center" wrapText="1"/>
    </xf>
    <xf numFmtId="0" fontId="49" fillId="2" borderId="43" xfId="0" applyFont="1" applyFill="1" applyBorder="1" applyAlignment="1">
      <alignment horizontal="center" vertical="center" wrapText="1"/>
    </xf>
    <xf numFmtId="0" fontId="94" fillId="6" borderId="21" xfId="0" applyFont="1" applyFill="1" applyBorder="1" applyAlignment="1">
      <alignment horizontal="center" vertical="center" wrapText="1"/>
    </xf>
    <xf numFmtId="0" fontId="94" fillId="6" borderId="50" xfId="0" applyFont="1" applyFill="1" applyBorder="1" applyAlignment="1">
      <alignment horizontal="center" vertical="center" wrapText="1"/>
    </xf>
    <xf numFmtId="0" fontId="49" fillId="12" borderId="8" xfId="0" applyFont="1" applyFill="1" applyBorder="1" applyAlignment="1">
      <alignment horizontal="center" vertical="center" wrapText="1"/>
    </xf>
    <xf numFmtId="0" fontId="49" fillId="12" borderId="46" xfId="0" applyFont="1" applyFill="1" applyBorder="1" applyAlignment="1">
      <alignment horizontal="center" vertical="center" wrapText="1"/>
    </xf>
    <xf numFmtId="0" fontId="35" fillId="12" borderId="8" xfId="0" applyFont="1" applyFill="1" applyBorder="1" applyAlignment="1">
      <alignment horizontal="center" vertical="center" wrapText="1"/>
    </xf>
    <xf numFmtId="0" fontId="35" fillId="12" borderId="46" xfId="0" applyFont="1" applyFill="1" applyBorder="1" applyAlignment="1">
      <alignment horizontal="center" vertical="center" wrapText="1"/>
    </xf>
    <xf numFmtId="0" fontId="35" fillId="26" borderId="8" xfId="0" applyFont="1" applyFill="1" applyBorder="1" applyAlignment="1">
      <alignment horizontal="center" vertical="center" wrapText="1"/>
    </xf>
    <xf numFmtId="0" fontId="35" fillId="26" borderId="46" xfId="0" applyFont="1" applyFill="1" applyBorder="1" applyAlignment="1">
      <alignment horizontal="center" vertical="center" wrapText="1"/>
    </xf>
    <xf numFmtId="0" fontId="49" fillId="26" borderId="8" xfId="0" applyFont="1" applyFill="1" applyBorder="1" applyAlignment="1">
      <alignment horizontal="center" vertical="center" wrapText="1"/>
    </xf>
    <xf numFmtId="0" fontId="49" fillId="26" borderId="46" xfId="0" applyFont="1" applyFill="1" applyBorder="1" applyAlignment="1">
      <alignment horizontal="center" vertical="center" wrapText="1"/>
    </xf>
    <xf numFmtId="0" fontId="94" fillId="26" borderId="6" xfId="0" applyFont="1" applyFill="1" applyBorder="1" applyAlignment="1">
      <alignment horizontal="center" vertical="center" wrapText="1"/>
    </xf>
    <xf numFmtId="0" fontId="94" fillId="26" borderId="15" xfId="0" applyFont="1" applyFill="1" applyBorder="1" applyAlignment="1">
      <alignment horizontal="center" vertical="center" wrapText="1"/>
    </xf>
    <xf numFmtId="0" fontId="94" fillId="26" borderId="7" xfId="0" applyFont="1" applyFill="1" applyBorder="1" applyAlignment="1">
      <alignment horizontal="center" vertical="center" wrapText="1"/>
    </xf>
    <xf numFmtId="0" fontId="92" fillId="0" borderId="0" xfId="0" applyFont="1" applyFill="1" applyAlignment="1">
      <alignment horizontal="left"/>
    </xf>
    <xf numFmtId="49" fontId="91" fillId="0" borderId="0" xfId="0" applyNumberFormat="1" applyFont="1" applyFill="1" applyBorder="1" applyAlignment="1">
      <alignment vertical="center" wrapText="1"/>
    </xf>
    <xf numFmtId="0" fontId="49" fillId="12" borderId="14" xfId="0" applyFont="1" applyFill="1" applyBorder="1" applyAlignment="1">
      <alignment horizontal="center" vertical="center" wrapText="1"/>
    </xf>
    <xf numFmtId="0" fontId="49" fillId="12" borderId="52" xfId="0" applyFont="1" applyFill="1" applyBorder="1" applyAlignment="1">
      <alignment horizontal="center" vertical="center" wrapText="1"/>
    </xf>
    <xf numFmtId="49" fontId="10" fillId="0" borderId="27" xfId="0" applyNumberFormat="1"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49" fontId="10" fillId="0" borderId="46" xfId="0" applyNumberFormat="1" applyFont="1" applyFill="1" applyBorder="1" applyAlignment="1">
      <alignment horizontal="left" vertical="center" wrapText="1"/>
    </xf>
    <xf numFmtId="0" fontId="49" fillId="2" borderId="8" xfId="0" applyFont="1" applyFill="1" applyBorder="1" applyAlignment="1">
      <alignment horizontal="center" vertical="center" wrapText="1"/>
    </xf>
    <xf numFmtId="0" fontId="49" fillId="2" borderId="46" xfId="0" applyFont="1" applyFill="1" applyBorder="1" applyAlignment="1">
      <alignment horizontal="center" vertical="center" wrapText="1"/>
    </xf>
    <xf numFmtId="0" fontId="49" fillId="2" borderId="13" xfId="0" applyFont="1" applyFill="1" applyBorder="1" applyAlignment="1">
      <alignment horizontal="center" vertical="center" wrapText="1"/>
    </xf>
    <xf numFmtId="0" fontId="49" fillId="2" borderId="53" xfId="0" applyFont="1" applyFill="1" applyBorder="1" applyAlignment="1">
      <alignment horizontal="center" vertical="center" wrapText="1"/>
    </xf>
    <xf numFmtId="0" fontId="49" fillId="2" borderId="21" xfId="0" applyNumberFormat="1" applyFont="1" applyFill="1" applyBorder="1" applyAlignment="1">
      <alignment horizontal="center" vertical="center" wrapText="1"/>
    </xf>
    <xf numFmtId="0" fontId="0" fillId="2" borderId="50" xfId="0" applyNumberFormat="1" applyFill="1" applyBorder="1" applyAlignment="1">
      <alignment horizontal="center" vertical="center" wrapText="1"/>
    </xf>
    <xf numFmtId="0" fontId="5" fillId="0" borderId="4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5" xfId="0" applyFont="1" applyBorder="1" applyAlignment="1">
      <alignment horizontal="center" vertical="center" wrapText="1"/>
    </xf>
    <xf numFmtId="0" fontId="5" fillId="0" borderId="47" xfId="0" applyFont="1" applyBorder="1" applyAlignment="1">
      <alignment horizontal="center" vertical="center" wrapText="1"/>
    </xf>
    <xf numFmtId="49" fontId="10" fillId="0" borderId="8" xfId="0" applyNumberFormat="1" applyFont="1" applyFill="1" applyBorder="1" applyAlignment="1">
      <alignment vertical="center" wrapText="1"/>
    </xf>
    <xf numFmtId="0" fontId="10" fillId="0" borderId="27" xfId="0" applyFont="1" applyBorder="1" applyAlignment="1">
      <alignment vertical="center" wrapText="1"/>
    </xf>
    <xf numFmtId="0" fontId="5" fillId="0" borderId="45"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3"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49" fontId="10" fillId="0" borderId="29" xfId="0" applyNumberFormat="1"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0" fillId="0" borderId="1" xfId="0" applyFont="1" applyBorder="1" applyAlignment="1">
      <alignment horizontal="left" vertical="center" wrapText="1" readingOrder="1"/>
    </xf>
    <xf numFmtId="0" fontId="22" fillId="0" borderId="1" xfId="0" applyFont="1" applyBorder="1" applyAlignment="1">
      <alignment horizontal="left" vertical="center" wrapText="1"/>
    </xf>
    <xf numFmtId="0" fontId="40" fillId="0" borderId="0" xfId="0" applyFont="1" applyAlignment="1">
      <alignment wrapText="1"/>
    </xf>
    <xf numFmtId="0" fontId="101" fillId="0" borderId="1" xfId="0" applyFont="1" applyBorder="1" applyAlignment="1">
      <alignment vertical="center" wrapText="1"/>
    </xf>
    <xf numFmtId="0" fontId="101" fillId="0" borderId="1" xfId="0" applyFont="1" applyBorder="1" applyAlignment="1">
      <alignment horizontal="left" vertical="center" wrapText="1"/>
    </xf>
    <xf numFmtId="0" fontId="1" fillId="0" borderId="1" xfId="0" applyFont="1" applyBorder="1" applyAlignment="1">
      <alignment horizontal="left" vertical="center"/>
    </xf>
    <xf numFmtId="9" fontId="0" fillId="0" borderId="1" xfId="0" applyNumberFormat="1" applyBorder="1" applyAlignment="1">
      <alignment horizontal="center" vertical="center"/>
    </xf>
  </cellXfs>
  <cellStyles count="3">
    <cellStyle name="Hypertextový odkaz" xfId="1" builtinId="8"/>
    <cellStyle name="Normální" xfId="0" builtinId="0"/>
    <cellStyle name="Normální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1</xdr:col>
      <xdr:colOff>28807</xdr:colOff>
      <xdr:row>1</xdr:row>
      <xdr:rowOff>11907</xdr:rowOff>
    </xdr:from>
    <xdr:ext cx="2474634" cy="526572"/>
    <xdr:pic>
      <xdr:nvPicPr>
        <xdr:cNvPr id="2" name="Obráze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2374"/>
        <a:stretch/>
      </xdr:blipFill>
      <xdr:spPr>
        <a:xfrm>
          <a:off x="653647" y="194787"/>
          <a:ext cx="2474634" cy="526572"/>
        </a:xfrm>
        <a:prstGeom prst="rect">
          <a:avLst/>
        </a:prstGeom>
      </xdr:spPr>
    </xdr:pic>
    <xdr:clientData/>
  </xdr:oneCellAnchor>
  <xdr:oneCellAnchor>
    <xdr:from>
      <xdr:col>16</xdr:col>
      <xdr:colOff>892406</xdr:colOff>
      <xdr:row>1</xdr:row>
      <xdr:rowOff>22452</xdr:rowOff>
    </xdr:from>
    <xdr:ext cx="2148790" cy="494427"/>
    <xdr:pic>
      <xdr:nvPicPr>
        <xdr:cNvPr id="3" name="Obráze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6698"/>
        <a:stretch/>
      </xdr:blipFill>
      <xdr:spPr>
        <a:xfrm>
          <a:off x="10623146" y="205332"/>
          <a:ext cx="2148790" cy="49442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7</xdr:col>
      <xdr:colOff>373380</xdr:colOff>
      <xdr:row>26</xdr:row>
      <xdr:rowOff>46826</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
          <a:ext cx="4640580" cy="4786466"/>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zs.cz/cz/aktion-ceska-republika-rakousko/" TargetMode="External"/><Relationship Id="rId18" Type="http://schemas.openxmlformats.org/officeDocument/2006/relationships/hyperlink" Target="https://www.agentura-api.org/cs/programy-podpory/potencial/potencial-vyzva-vi/" TargetMode="External"/><Relationship Id="rId26" Type="http://schemas.openxmlformats.org/officeDocument/2006/relationships/hyperlink" Target="https://www.tacr.cz/soutez/program-trend/druha-verejna-soutez-5/" TargetMode="External"/><Relationship Id="rId39" Type="http://schemas.openxmlformats.org/officeDocument/2006/relationships/hyperlink" Target="https://www.enovation.cz/eu-dotace/operacni-program/programy-mpo/technologie-covid/?utm_source=emailkampanecz&amp;utm_medium=email&amp;utm_campaign=2020_04_enovinky_en_COVID" TargetMode="External"/><Relationship Id="rId21" Type="http://schemas.openxmlformats.org/officeDocument/2006/relationships/hyperlink" Target="http://www.euroregion-elbe-labe.eu/cz/dotacni-programy/program-preshranicni-spoluprace-2014-2020/fmp-eel/" TargetMode="External"/><Relationship Id="rId34" Type="http://schemas.openxmlformats.org/officeDocument/2006/relationships/hyperlink" Target="http://www.msmt.cz/vyzkum-a-vyvoj-2/vyzva-k-podavani-navrhu-spolecnych-cesko-francouzskych-8" TargetMode="External"/><Relationship Id="rId42" Type="http://schemas.openxmlformats.org/officeDocument/2006/relationships/hyperlink" Target="https://www.mvcr.cz/vyzkum/clanek/vyhlaseni-ctvrte-verejne-souteze.aspx" TargetMode="External"/><Relationship Id="rId47" Type="http://schemas.openxmlformats.org/officeDocument/2006/relationships/hyperlink" Target="https://gacr.cz/vyhlasujeme-vyzvu-nrp-78-covid-19/" TargetMode="External"/><Relationship Id="rId50" Type="http://schemas.openxmlformats.org/officeDocument/2006/relationships/hyperlink" Target="https://www.sfzp.cz/dotace-a-pujcky/norske-fondy/podporovane-oblasti/" TargetMode="External"/><Relationship Id="rId55" Type="http://schemas.openxmlformats.org/officeDocument/2006/relationships/hyperlink" Target="https://www.agentura-api.org/cs/programy-podpory/proof-of-concept/proof-of-concept-vyzva-iv/" TargetMode="External"/><Relationship Id="rId7" Type="http://schemas.openxmlformats.org/officeDocument/2006/relationships/hyperlink" Target="https://opvvv.msmt.cz/vyzva/vyzva-c-02-19-073.htm" TargetMode="External"/><Relationship Id="rId2" Type="http://schemas.openxmlformats.org/officeDocument/2006/relationships/hyperlink" Target="https://www.tacr.cz/nova-mezinarodni-vyzva-era-min-2-call-2019/" TargetMode="External"/><Relationship Id="rId16" Type="http://schemas.openxmlformats.org/officeDocument/2006/relationships/hyperlink" Target="https://www.agentura-api.org/cs/programy-podpory/inovacni-vouchery/inovacni-vouchery-vyzva-iv/" TargetMode="External"/><Relationship Id="rId29" Type="http://schemas.openxmlformats.org/officeDocument/2006/relationships/hyperlink" Target="https://gacr.cz/vyhlaseni-verejne-souteze-standardni-projekty-4/" TargetMode="External"/><Relationship Id="rId11" Type="http://schemas.openxmlformats.org/officeDocument/2006/relationships/hyperlink" Target="https://www.tacr.cz/wp-content/uploads/documents/2019/10/16/1571222741_PVC%203.%20VS%20THETA.pdf" TargetMode="External"/><Relationship Id="rId24" Type="http://schemas.openxmlformats.org/officeDocument/2006/relationships/hyperlink" Target="https://www.tacr.cz/soutez/aquaticpollutants/call-2020-2/" TargetMode="External"/><Relationship Id="rId32" Type="http://schemas.openxmlformats.org/officeDocument/2006/relationships/hyperlink" Target="https://gacr.cz/vyhlaseni-verejne-souteze-mezinarodni-projekty-4/" TargetMode="External"/><Relationship Id="rId37" Type="http://schemas.openxmlformats.org/officeDocument/2006/relationships/hyperlink" Target="https://www.oppik.cz/dotacni-programy/czech-rise-up-chytra-opatreni-proti-covid-19" TargetMode="External"/><Relationship Id="rId40" Type="http://schemas.openxmlformats.org/officeDocument/2006/relationships/hyperlink" Target="https://ec.europa.eu/info/research-and-innovation/research-area/health-research-and-innovation/coronavirus-research-and-innovation_en" TargetMode="External"/><Relationship Id="rId45" Type="http://schemas.openxmlformats.org/officeDocument/2006/relationships/hyperlink" Target="https://www.opzp.cz/nabidka-dotaci/detail-vyzvy/?id=162" TargetMode="External"/><Relationship Id="rId53" Type="http://schemas.openxmlformats.org/officeDocument/2006/relationships/hyperlink" Target="https://www.agentura-api.org/cs/programy-podpory/inovacni-vouchery/inovacni-vouchery-vyzva-vi/" TargetMode="External"/><Relationship Id="rId58" Type="http://schemas.openxmlformats.org/officeDocument/2006/relationships/printerSettings" Target="../printerSettings/printerSettings1.bin"/><Relationship Id="rId5" Type="http://schemas.openxmlformats.org/officeDocument/2006/relationships/hyperlink" Target="https://www.tacr.cz/dokumenty/program-eta" TargetMode="External"/><Relationship Id="rId19" Type="http://schemas.openxmlformats.org/officeDocument/2006/relationships/hyperlink" Target="http://www.kr-ustecky.cz/asistencni-vouchery-usteckeho-kraje/d-1737166/p1=204744" TargetMode="External"/><Relationship Id="rId4" Type="http://schemas.openxmlformats.org/officeDocument/2006/relationships/hyperlink" Target="https://www.agentura-api.org/cs/programy-podpory/aplikace/aplikace-vyzva-vii/" TargetMode="External"/><Relationship Id="rId9" Type="http://schemas.openxmlformats.org/officeDocument/2006/relationships/hyperlink" Target="https://www.agentura-api.org/cs/programy-podpory/partnerstvi-znalostniho-transferu/partnerstvi-znalostniho-transferu-vyzva-v/" TargetMode="External"/><Relationship Id="rId14" Type="http://schemas.openxmlformats.org/officeDocument/2006/relationships/hyperlink" Target="https://www.usti-nad-labem.cz/files/formulare/okss_vyzva-k-podavani-zadosti-dotace_kultura-2020.pdf" TargetMode="External"/><Relationship Id="rId22" Type="http://schemas.openxmlformats.org/officeDocument/2006/relationships/hyperlink" Target="https://opvvv.msmt.cz/vyzva/vyzva-c-02-16-024-strategicke-rizeni-vyzkumu-vyvoje-a-inovaci-na-narodni-urovni-ii.htm" TargetMode="External"/><Relationship Id="rId27" Type="http://schemas.openxmlformats.org/officeDocument/2006/relationships/hyperlink" Target="http://www.msmt.cz/mezinarodni-vztahy/mezinarodni-visegradsky-fond" TargetMode="External"/><Relationship Id="rId30" Type="http://schemas.openxmlformats.org/officeDocument/2006/relationships/hyperlink" Target="https://gacr.cz/vyhlaseni-verejne-souteze-expro-projekty-3/" TargetMode="External"/><Relationship Id="rId35" Type="http://schemas.openxmlformats.org/officeDocument/2006/relationships/hyperlink" Target="http://www.msmt.cz/vyzkum-a-vyvoj-2/prehled-vyzev-clenskych-statu-eu-a-pridruzenych-zemi-na?lang=1&amp;ref=m&amp;source=email" TargetMode="External"/><Relationship Id="rId43" Type="http://schemas.openxmlformats.org/officeDocument/2006/relationships/hyperlink" Target="https://www.btha.cz/cs/granty/akademicke-projekty" TargetMode="External"/><Relationship Id="rId48" Type="http://schemas.openxmlformats.org/officeDocument/2006/relationships/hyperlink" Target="http://www.mzcr.cz/Odbornik/dokumenty/program-na-podporu-zdravotnickeho-aplikovaneho-vyzkumu-na-leta-2020-2026kod-_16931_993_3.html" TargetMode="External"/><Relationship Id="rId56" Type="http://schemas.openxmlformats.org/officeDocument/2006/relationships/hyperlink" Target="https://www.msmt.cz/vyzkum-a-vyvoj-2/spolecna-vyzva-k-predkladani-navrhu-projektu-ecsel-ju-a-imi" TargetMode="External"/><Relationship Id="rId8" Type="http://schemas.openxmlformats.org/officeDocument/2006/relationships/hyperlink" Target="https://www.tacr.cz/wp-content/uploads/documents/2019/10/08/1570520834_Program_na_podporu_aplikovaneho_vyzkumu_ZETA.pdf" TargetMode="External"/><Relationship Id="rId51" Type="http://schemas.openxmlformats.org/officeDocument/2006/relationships/hyperlink" Target="https://www.agentura-api.org/cs/programy-podpory/spoluprace/spoluprace-klastry-vyzva-vii-2/" TargetMode="External"/><Relationship Id="rId3" Type="http://schemas.openxmlformats.org/officeDocument/2006/relationships/hyperlink" Target="https://www.tacr.cz/biodivclim-call-2019-vyhlaseni-mezinarodni-vyzvy/" TargetMode="External"/><Relationship Id="rId12" Type="http://schemas.openxmlformats.org/officeDocument/2006/relationships/hyperlink" Target="https://new.siemens.com/cz/cs/spolecnost/o-nas/cena-siemens.html" TargetMode="External"/><Relationship Id="rId17" Type="http://schemas.openxmlformats.org/officeDocument/2006/relationships/hyperlink" Target="https://www.h2020.cz/files/cejkova/topics-overview-Envi-2020_1.pdf" TargetMode="External"/><Relationship Id="rId25" Type="http://schemas.openxmlformats.org/officeDocument/2006/relationships/hyperlink" Target="https://www.mvcr.cz/vyzkum/clanek/vyhlaseni-prvni-verejne-souteze-podprogramu-1.aspx" TargetMode="External"/><Relationship Id="rId33" Type="http://schemas.openxmlformats.org/officeDocument/2006/relationships/hyperlink" Target="http://www.msmt.cz/vyzkum-a-vyvoj-2/vyzva-k-podavani-navrhu-spolecnych-cesko-rakouskych-5" TargetMode="External"/><Relationship Id="rId38" Type="http://schemas.openxmlformats.org/officeDocument/2006/relationships/hyperlink" Target="https://gacr.cz/vyhlaseni-vyzvy-urgent-funding-sars-cov-2/" TargetMode="External"/><Relationship Id="rId46" Type="http://schemas.openxmlformats.org/officeDocument/2006/relationships/hyperlink" Target="https://www.opzp.cz/nabidka-dotaci/detail-vyzvy/?id=158" TargetMode="External"/><Relationship Id="rId20" Type="http://schemas.openxmlformats.org/officeDocument/2006/relationships/hyperlink" Target="http://www.msmt.cz/vyzkum-a-vyvoj-2/vyhlaseni-8-narodni-vyzvy-podprogramu-inter-eureka-lte220" TargetMode="External"/><Relationship Id="rId41" Type="http://schemas.openxmlformats.org/officeDocument/2006/relationships/hyperlink" Target="https://www.eoscsecretariat.eu/funding-opportunities/COVID-19-Fast-Track-Funding" TargetMode="External"/><Relationship Id="rId54" Type="http://schemas.openxmlformats.org/officeDocument/2006/relationships/hyperlink" Target="https://www.agentura-api.org/cs/programy-podpory/nizkouhlikove-technologie/nizkouhlikove-technologie-uprava-bioplynu-na-biometan-a-jeho-vtlaceni-do-site-vyzva-vi/" TargetMode="External"/><Relationship Id="rId1" Type="http://schemas.openxmlformats.org/officeDocument/2006/relationships/hyperlink" Target="https://gacr.cz/vyzva-k-nominacim-na-cleny-hodnoticich-panelu-ga-cr-2/" TargetMode="External"/><Relationship Id="rId6" Type="http://schemas.openxmlformats.org/officeDocument/2006/relationships/hyperlink" Target="https://opvvv.msmt.cz/vyzva/avizo-vyzvy-c-02-18-053.htm" TargetMode="External"/><Relationship Id="rId15" Type="http://schemas.openxmlformats.org/officeDocument/2006/relationships/hyperlink" Target="https://opvvv.msmt.cz/download/file4069.pdf" TargetMode="External"/><Relationship Id="rId23" Type="http://schemas.openxmlformats.org/officeDocument/2006/relationships/hyperlink" Target="https://www.mzv.cz/jnp/cz/zahranicni_vztahy/rozvojova_spoluprace/aktualne/posilovani_kapacit_verejnych_vysokych.html" TargetMode="External"/><Relationship Id="rId28" Type="http://schemas.openxmlformats.org/officeDocument/2006/relationships/hyperlink" Target="http://fb.cz/co-podporujeme/zaciname-span-style-color-red-font-weight-bold-novinka-span/" TargetMode="External"/><Relationship Id="rId36" Type="http://schemas.openxmlformats.org/officeDocument/2006/relationships/hyperlink" Target="https://www.tacr.cz/program-eta-oznameni-terminu-vyhlaseni-a-predbeznych-parametru-4-vs/" TargetMode="External"/><Relationship Id="rId49" Type="http://schemas.openxmlformats.org/officeDocument/2006/relationships/hyperlink" Target="https://www.mvcr.cz/vyzkum/clanek/program-bezpecnostniho-vyzkumu-ceske-republiky-2015-2022.aspx" TargetMode="External"/><Relationship Id="rId57" Type="http://schemas.openxmlformats.org/officeDocument/2006/relationships/hyperlink" Target="https://www.sfzp.cz/dotace-a-pujcky/norske-fondy/aktualni-vyzvy/" TargetMode="External"/><Relationship Id="rId10" Type="http://schemas.openxmlformats.org/officeDocument/2006/relationships/hyperlink" Target="https://www.agentura-api.org/cs/programy-podpory/spoluprace/spoluprace-klastry-vyzva-vi/" TargetMode="External"/><Relationship Id="rId31" Type="http://schemas.openxmlformats.org/officeDocument/2006/relationships/hyperlink" Target="https://gacr.cz/vyhlaseni-verejne-souteze-junior-star/" TargetMode="External"/><Relationship Id="rId44" Type="http://schemas.openxmlformats.org/officeDocument/2006/relationships/hyperlink" Target="https://www.btha.cz/cs/granty/akademicke-projekty" TargetMode="External"/><Relationship Id="rId52" Type="http://schemas.openxmlformats.org/officeDocument/2006/relationships/hyperlink" Target="https://www.sfzp.cz/dotace-a-pujcky/norske-fondy/aktualni-vyzvy/detail-vyzvy/?id=4"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ec.europa.eu/info/funding-tenders/opportunities/portal/screen/opportunities/topic-details/sc1-hco-03-2020" TargetMode="External"/><Relationship Id="rId21" Type="http://schemas.openxmlformats.org/officeDocument/2006/relationships/hyperlink" Target="https://ec.europa.eu/info/funding-tenders/opportunities/portal/screen/opportunities/topic-details/sc1-bhc-20a-2020" TargetMode="External"/><Relationship Id="rId42" Type="http://schemas.openxmlformats.org/officeDocument/2006/relationships/hyperlink" Target="https://ec.europa.eu/info/funding-tenders/opportunities/portal/screen/opportunities/topic-details/sc1-bhc-20b-2020" TargetMode="External"/><Relationship Id="rId47" Type="http://schemas.openxmlformats.org/officeDocument/2006/relationships/hyperlink" Target="https://ec.europa.eu/info/funding-tenders/opportunities/portal/screen/opportunities/topic-details/sc1-bhc-37-2020" TargetMode="External"/><Relationship Id="rId63" Type="http://schemas.openxmlformats.org/officeDocument/2006/relationships/hyperlink" Target="https://ec.europa.eu/info/funding-tenders/opportunities/portal/screen/opportunities/topic-search;freeTextSearchKeyword=H2020-FETHPC-2018-2020;typeCodes=0,1;statusCodes=31094502;programCode=null;programDivisionCode=null;focusAreaCode=null;crossCuttingPrior" TargetMode="External"/><Relationship Id="rId68" Type="http://schemas.openxmlformats.org/officeDocument/2006/relationships/hyperlink" Target="https://ec.europa.eu/info/funding-tenders/opportunities/portal/screen/opportunities/topic-details/fetopen-01-2018-2019-2020;freeTextSearchKeyword=;typeCodes=1;statusCodes=31094502;programCode=H2020;programDivisionCode=31047826;focusAreaCode=null;crossCutt" TargetMode="External"/><Relationship Id="rId84" Type="http://schemas.openxmlformats.org/officeDocument/2006/relationships/hyperlink" Target="https://ec.europa.eu/info/funding-tenders/opportunities/portal/screen/opportunities/topic-details/sc1-hcc-08-2020" TargetMode="External"/><Relationship Id="rId89" Type="http://schemas.openxmlformats.org/officeDocument/2006/relationships/hyperlink" Target="https://ec.europa.eu/info/funding-tenders/opportunities/portal/screen/opportunities/topic-details/ict-46-2020" TargetMode="External"/><Relationship Id="rId112" Type="http://schemas.openxmlformats.org/officeDocument/2006/relationships/hyperlink" Target="https://ec.europa.eu/info/funding-tenders/opportunities/portal/screen/opportunities/topic-details/msca-rise-2020;freeTextSearchKeyword=;typeCodes=1;statusCodes=31094501,31094502;programCode=H2020;programDivisionCode=31047830;focusAreaCode=null;crossCuttin" TargetMode="External"/><Relationship Id="rId16" Type="http://schemas.openxmlformats.org/officeDocument/2006/relationships/hyperlink" Target="https://ec.europa.eu/info/funding-tenders/opportunities/portal/screen/opportunities/topic-details/sc1-hco-16-2020" TargetMode="External"/><Relationship Id="rId107" Type="http://schemas.openxmlformats.org/officeDocument/2006/relationships/hyperlink" Target="https://ec.europa.eu/info/funding-tenders/opportunities/portal/screen/opportunities/topic-search;freeTextSearchKeyword=;typeCodes=0,1;statusCodes=31094502;programCode=null;programDivisionCode=null;focusAreaCode=null;crossCuttingPriorityCode=null;callCode=H2020-DT-ART-2018-2019-2020;sortQuery=openingDate;orderBy=asc;onlyTenders=false;topicListKey=topicSearchTablePageState" TargetMode="External"/><Relationship Id="rId11" Type="http://schemas.openxmlformats.org/officeDocument/2006/relationships/hyperlink" Target="https://ec.europa.eu/info/funding-tenders/opportunities/portal/screen/opportunities/topic-details/sc1-hco-18-2020" TargetMode="External"/><Relationship Id="rId32" Type="http://schemas.openxmlformats.org/officeDocument/2006/relationships/hyperlink" Target="https://ec.europa.eu/info/funding-tenders/opportunities/portal/screen/opportunities/topic-details/sc1-hco-16-2020" TargetMode="External"/><Relationship Id="rId37" Type="http://schemas.openxmlformats.org/officeDocument/2006/relationships/hyperlink" Target="https://ec.europa.eu/info/funding-tenders/opportunities/portal/screen/opportunities/topic-details/sc1-bhc-20a-2020" TargetMode="External"/><Relationship Id="rId53" Type="http://schemas.openxmlformats.org/officeDocument/2006/relationships/hyperlink" Target="https://ec.europa.eu/info/funding-tenders/opportunities/portal/screen/opportunities/topic-details/infraia-02-2020" TargetMode="External"/><Relationship Id="rId58" Type="http://schemas.openxmlformats.org/officeDocument/2006/relationships/hyperlink" Target="https://ec.europa.eu/info/funding-tenders/opportunities/portal/screen/opportunities/topic-details/lc-sc3-ja-5-2020;freeTextSearchKeyword=;typeCodes=1;statusCodes=31094502;programCode=H2020;programDivisionCode=31047938;focusAreaCode=null;crossCuttingPriorityCode=null;callCode=Default;sortQuery=openingDate;orderBy=asc;onlyTenders=false;topicListKey=topicSearchTablePageState" TargetMode="External"/><Relationship Id="rId74" Type="http://schemas.openxmlformats.org/officeDocument/2006/relationships/hyperlink" Target="https://ec.europa.eu/info/funding-tenders/opportunities/portal/screen/opportunities/topic-details/sc1-dth-02-2020" TargetMode="External"/><Relationship Id="rId79" Type="http://schemas.openxmlformats.org/officeDocument/2006/relationships/hyperlink" Target="https://ec.europa.eu/info/funding-tenders/opportunities/portal/screen/opportunities/topic-details/sc1-hcc-08-2020;freeTextSearchKeyword=Health;typeCodes=0,1;statusCodes=31094501,31094502;programCode=null;programDivisionCode=null;focusAreaCode=null;crossCuttingPriorityCode=null;callCode=Default;sortQuery=openingDate;orderBy=asc;onlyTenders=false;topicListKey=topicSearchTablePageState" TargetMode="External"/><Relationship Id="rId102" Type="http://schemas.openxmlformats.org/officeDocument/2006/relationships/hyperlink" Target="https://ec.europa.eu/info/funding-tenders/opportunities/portal/screen/opportunities/topic-details/lc-sc3-res-32-2020;freeTextSearchKeyword=;typeCodes=1;statusCodes=31094502;programCode=H2020;programDivisionCode=31047938;focusAreaCode=null;crossCuttingPriorityCode=null;callCode=Default;sortQuery=openingDate;orderBy=asc;onlyTenders=false;topicListKey=topicSearchTablePageState" TargetMode="External"/><Relationship Id="rId5" Type="http://schemas.openxmlformats.org/officeDocument/2006/relationships/hyperlink" Target="https://ec.europa.eu/info/funding-tenders/opportunities/portal/screen/opportunities/topic-details/sc1-bhc-37-2020" TargetMode="External"/><Relationship Id="rId90" Type="http://schemas.openxmlformats.org/officeDocument/2006/relationships/hyperlink" Target="https://ec.europa.eu/info/funding-tenders/opportunities/portal/screen/opportunities/topic-details/ict-47-2020" TargetMode="External"/><Relationship Id="rId95" Type="http://schemas.openxmlformats.org/officeDocument/2006/relationships/hyperlink" Target="https://ec.europa.eu/info/funding-tenders/opportunities/portal/screen/opportunities/topic-details/dt-ict-04-2020" TargetMode="External"/><Relationship Id="rId22" Type="http://schemas.openxmlformats.org/officeDocument/2006/relationships/hyperlink" Target="https://ec.europa.eu/info/funding-tenders/opportunities/portal/screen/opportunities/topic-details/sc1-hco-14-2020" TargetMode="External"/><Relationship Id="rId27" Type="http://schemas.openxmlformats.org/officeDocument/2006/relationships/hyperlink" Target="https://ec.europa.eu/info/funding-tenders/opportunities/portal/screen/opportunities/topic-details/sc1-bhc-36-2020" TargetMode="External"/><Relationship Id="rId43" Type="http://schemas.openxmlformats.org/officeDocument/2006/relationships/hyperlink" Target="https://ec.europa.eu/info/funding-tenders/opportunities/portal/screen/opportunities/topic-details/sc1-bhc-24-2020" TargetMode="External"/><Relationship Id="rId48" Type="http://schemas.openxmlformats.org/officeDocument/2006/relationships/hyperlink" Target="https://ec.europa.eu/info/funding-tenders/opportunities/portal/screen/opportunities/topic-details/sc1-hco-20-2020" TargetMode="External"/><Relationship Id="rId64" Type="http://schemas.openxmlformats.org/officeDocument/2006/relationships/hyperlink" Target="https://ec.europa.eu/info/funding-tenders/opportunities/portal/screen/opportunities/topic-search;freeTextSearchKeyword=H2020-FETHPC-2018-2020;typeCodes=0,1;statusCodes=31094502;programCode=null;programDivisionCode=null;focusAreaCode=null;crossCuttingPriorityCode=null;callCode=Default;sortQuery=openingDate;orderBy=asc;onlyTenders=false;topicListKey=topicSearchTablePageState" TargetMode="External"/><Relationship Id="rId69" Type="http://schemas.openxmlformats.org/officeDocument/2006/relationships/hyperlink" Target="https://ec.europa.eu/info/funding-tenders/opportunities/portal/screen/opportunities/topic-details/erc-2020-poc;freeTextSearchKeyword=;typeCodes=1;statusCodes=31094502;programCode=H2020;programDivisionCode=null;focusAreaCode=null;crossCuttingPriorityCode=n" TargetMode="External"/><Relationship Id="rId113" Type="http://schemas.openxmlformats.org/officeDocument/2006/relationships/hyperlink" Target="https://ec.europa.eu/info/funding-tenders/opportunities/portal/screen/opportunities/topic-details/msca-rise-2020;freeTextSearchKeyword=;typeCodes=1;statusCodes=31094501,31094502;programCode=H2020;programDivisionCode=31047830;focusAreaCode=null;crossCuttin" TargetMode="External"/><Relationship Id="rId80" Type="http://schemas.openxmlformats.org/officeDocument/2006/relationships/hyperlink" Target="https://ec.europa.eu/info/funding-tenders/opportunities/portal/screen/opportunities/topic-details/sc1-hcc-09-2020;freeTextSearchKeyword=Health;typeCodes=0,1;statusCodes=31094501,31094502;programCode=null;programDivisionCode=null;focusAreaCode=null;crossCuttingPriorityCode=null;callCode=Default;sortQuery=openingDate;orderBy=asc;onlyTenders=false;topicListKey=topicSearchTablePageState" TargetMode="External"/><Relationship Id="rId85" Type="http://schemas.openxmlformats.org/officeDocument/2006/relationships/hyperlink" Target="https://ec.europa.eu/info/funding-tenders/opportunities/portal/screen/opportunities/topic-details/ict-36-2020" TargetMode="External"/><Relationship Id="rId12" Type="http://schemas.openxmlformats.org/officeDocument/2006/relationships/hyperlink" Target="https://ec.europa.eu/info/funding-tenders/opportunities/portal/screen/opportunities/topic-details/sc1-bhc-06-2020" TargetMode="External"/><Relationship Id="rId17" Type="http://schemas.openxmlformats.org/officeDocument/2006/relationships/hyperlink" Target="https://ec.europa.eu/info/funding-tenders/opportunities/portal/screen/opportunities/topic-details/sc1-dth-12-2020" TargetMode="External"/><Relationship Id="rId33" Type="http://schemas.openxmlformats.org/officeDocument/2006/relationships/hyperlink" Target="https://ec.europa.eu/info/funding-tenders/opportunities/portal/screen/opportunities/topic-details/sc1-dth-12-2020" TargetMode="External"/><Relationship Id="rId38" Type="http://schemas.openxmlformats.org/officeDocument/2006/relationships/hyperlink" Target="https://ec.europa.eu/info/funding-tenders/opportunities/portal/screen/opportunities/topic-details/sc1-hco-14-2020" TargetMode="External"/><Relationship Id="rId59" Type="http://schemas.openxmlformats.org/officeDocument/2006/relationships/hyperlink" Target="https://ec.europa.eu/info/funding-tenders/opportunities/portal/screen/opportunities/topic-details/lc-sc3-res-10-2020;freeTextSearchKeyword=;typeCodes=1;statusCodes=31094502;programCode=H2020;programDivisionCode=31047938;focusAreaCode=null;crossCuttingPriorityCode=null;callCode=Default;sortQuery=openingDate;orderBy=asc;onlyTenders=false;topicListKey=topicSearchTablePageState" TargetMode="External"/><Relationship Id="rId103" Type="http://schemas.openxmlformats.org/officeDocument/2006/relationships/hyperlink" Target="https://ec.europa.eu/info/funding-tenders/opportunities/portal/screen/opportunities/topic-details/lc-sc3-res-37-2020;freeTextSearchKeyword=;typeCodes=1;statusCodes=31094502;programCode=H2020;programDivisionCode=31047938;focusAreaCode=null;crossCuttingPriorityCode=null;callCode=Default;sortQuery=openingDate;orderBy=asc;onlyTenders=false;topicListKey=topicSearchTablePageState" TargetMode="External"/><Relationship Id="rId108" Type="http://schemas.openxmlformats.org/officeDocument/2006/relationships/hyperlink" Target="https://ec.europa.eu/info/funding-tenders/opportunities/portal/screen/opportunities/topic-details/dt-art-05-2020;freeTextSearchKeyword=;typeCodes=0,1;statusCodes=31094502;programCode=null;programDivisionCode=null;focusAreaCode=null;crossCuttingPriorityCode=null;callCode=H2020-DT-ART-2018-2019-2020;sortQuery=openingDate;orderBy=asc;onlyTenders=false;topicListKey=topicSearchTablePageState" TargetMode="External"/><Relationship Id="rId54" Type="http://schemas.openxmlformats.org/officeDocument/2006/relationships/hyperlink" Target="https://ec.europa.eu/info/funding-tenders/opportunities/portal/screen/opportunities/topic-details/infraia-03-2020" TargetMode="External"/><Relationship Id="rId70" Type="http://schemas.openxmlformats.org/officeDocument/2006/relationships/hyperlink" Target="https://ec.europa.eu/info/funding-tenders/opportunities/portal/screen/opportunities/topic-details/erc-2020-poc;freeTextSearchKeyword=;typeCodes=1;statusCodes=31094502;programCode=H2020;programDivisionCode=null;focusAreaCode=null;crossCuttingPriorityCode=n" TargetMode="External"/><Relationship Id="rId75" Type="http://schemas.openxmlformats.org/officeDocument/2006/relationships/hyperlink" Target="https://ec.europa.eu/info/funding-tenders/opportunities/portal/screen/opportunities/topic-details/sc1-dth-06-2020;freeTextSearchKeyword=SC1-DTH-06-2020;typeCodes=0,1;statusCodes=31094501,31094502,31094503;programCode=null;programDivisionCode=null;focusAreaCode=null;crossCuttingPriorityCode=null;callCode=Default;sortQuery=openingDate;orderBy=asc;onlyTenders=false;topicListKey=topicSearchTablePageState" TargetMode="External"/><Relationship Id="rId91" Type="http://schemas.openxmlformats.org/officeDocument/2006/relationships/hyperlink" Target="https://ec.europa.eu/info/funding-tenders/opportunities/portal/screen/opportunities/topic-details/ict-49-2020" TargetMode="External"/><Relationship Id="rId96" Type="http://schemas.openxmlformats.org/officeDocument/2006/relationships/hyperlink" Target="https://ec.europa.eu/info/funding-tenders/opportunities/portal/screen/opportunities/topic-details/dt-ict-09-2020" TargetMode="External"/><Relationship Id="rId1" Type="http://schemas.openxmlformats.org/officeDocument/2006/relationships/hyperlink" Target="https://ec.europa.eu/info/funding-tenders/opportunities/portal/screen/opportunities/topic-details/sc1-bhc-24-2020" TargetMode="External"/><Relationship Id="rId6" Type="http://schemas.openxmlformats.org/officeDocument/2006/relationships/hyperlink" Target="https://ec.europa.eu/info/funding-tenders/opportunities/portal/screen/opportunities/topic-details/sc1-hco-20-2020" TargetMode="External"/><Relationship Id="rId15" Type="http://schemas.openxmlformats.org/officeDocument/2006/relationships/hyperlink" Target="https://ec.europa.eu/info/funding-tenders/opportunities/portal/screen/opportunities/topic-details/sc1-bhc-11-2020" TargetMode="External"/><Relationship Id="rId23" Type="http://schemas.openxmlformats.org/officeDocument/2006/relationships/hyperlink" Target="https://ec.europa.eu/info/funding-tenders/opportunities/portal/screen/opportunities/topic-details/sc1-bhc-17-2020" TargetMode="External"/><Relationship Id="rId28" Type="http://schemas.openxmlformats.org/officeDocument/2006/relationships/hyperlink" Target="https://ec.europa.eu/info/funding-tenders/opportunities/portal/screen/opportunities/topic-details/sc1-hco-18-2020" TargetMode="External"/><Relationship Id="rId36" Type="http://schemas.openxmlformats.org/officeDocument/2006/relationships/hyperlink" Target="https://ec.europa.eu/info/funding-tenders/opportunities/portal/screen/opportunities/topic-details/sc1-bhc-33-2020" TargetMode="External"/><Relationship Id="rId49" Type="http://schemas.openxmlformats.org/officeDocument/2006/relationships/hyperlink" Target="https://ec.europa.eu/info/funding-tenders/opportunities/portal/screen/opportunities/topic-details/sc1-hco-19-2020" TargetMode="External"/><Relationship Id="rId57" Type="http://schemas.openxmlformats.org/officeDocument/2006/relationships/hyperlink" Target="https://ec.europa.eu/info/funding-tenders/opportunities/portal/screen/opportunities/topic-details/infrasupp-02-2020" TargetMode="External"/><Relationship Id="rId106" Type="http://schemas.openxmlformats.org/officeDocument/2006/relationships/hyperlink" Target="https://www.fch.europa.eu/page/call-2020" TargetMode="External"/><Relationship Id="rId114" Type="http://schemas.openxmlformats.org/officeDocument/2006/relationships/printerSettings" Target="../printerSettings/printerSettings2.bin"/><Relationship Id="rId10" Type="http://schemas.openxmlformats.org/officeDocument/2006/relationships/hyperlink" Target="https://ec.europa.eu/info/funding-tenders/opportunities/portal/screen/opportunities/topic-details/sc1-bhc-36-2020" TargetMode="External"/><Relationship Id="rId31" Type="http://schemas.openxmlformats.org/officeDocument/2006/relationships/hyperlink" Target="https://ec.europa.eu/info/funding-tenders/opportunities/portal/screen/opportunities/topic-details/sc1-bhc-11-2020" TargetMode="External"/><Relationship Id="rId44" Type="http://schemas.openxmlformats.org/officeDocument/2006/relationships/hyperlink" Target="https://ec.europa.eu/info/funding-tenders/opportunities/portal/screen/opportunities/topic-details/sc1-dth-13-2020" TargetMode="External"/><Relationship Id="rId52" Type="http://schemas.openxmlformats.org/officeDocument/2006/relationships/hyperlink" Target="https://ec.europa.eu/info/funding-tenders/opportunities/portal/screen/opportunities/topic-details/infraeosc-07-2020" TargetMode="External"/><Relationship Id="rId60" Type="http://schemas.openxmlformats.org/officeDocument/2006/relationships/hyperlink" Target="https://ec.europa.eu/info/funding-tenders/opportunities/portal/screen/opportunities/topic-search;freeTextSearchKeyword=;typeCodes=1;statusCodes=31094501,31094502;programCode=H2020;programDivisionCode=31048026;focusAreaCode=null;crossCuttingPriorityCode=RRI;callCode=Default;sortQuery=openingDate;orderBy=asc;onlyTenders=false;topicListKey=topicSearchTablePageState" TargetMode="External"/><Relationship Id="rId65" Type="http://schemas.openxmlformats.org/officeDocument/2006/relationships/hyperlink" Target="https://ec.europa.eu/info/funding-tenders/opportunities/portal/screen/opportunities/topic-search;freeTextSearchKeyword=H2020-FETFLAG-2018-2020;typeCodes=0,1;statusCodes=31094502;programCode=null;programDivisionCode=null;focusAreaCode=null;crossCuttingPrio" TargetMode="External"/><Relationship Id="rId73" Type="http://schemas.openxmlformats.org/officeDocument/2006/relationships/hyperlink" Target="https://ec.europa.eu/info/funding-tenders/opportunities/portal/screen/opportunities/topic-details/sc1-dth-04-2020" TargetMode="External"/><Relationship Id="rId78" Type="http://schemas.openxmlformats.org/officeDocument/2006/relationships/hyperlink" Target="https://ec.europa.eu/info/funding-tenders/opportunities/portal/screen/opportunities/topic-details/sc1-dth-14-2020" TargetMode="External"/><Relationship Id="rId81" Type="http://schemas.openxmlformats.org/officeDocument/2006/relationships/hyperlink" Target="https://ec.europa.eu/info/funding-tenders/opportunities/portal/screen/opportunities/topic-details/dt-tds-04-2020;freeTextSearchKeyword=Health;typeCodes=0,1;statusCodes=31094501,31094502;programCode=null;programDivisionCode=null;focusAreaCode=null;crossCuttingPriorityCode=null;callCode=Default;sortQuery=openingDate;orderBy=asc;onlyTenders=false;topicListKey=topicSearchTablePageState" TargetMode="External"/><Relationship Id="rId86" Type="http://schemas.openxmlformats.org/officeDocument/2006/relationships/hyperlink" Target="https://ec.europa.eu/info/funding-tenders/opportunities/portal/screen/opportunities/topic-details/ict-37-2020" TargetMode="External"/><Relationship Id="rId94" Type="http://schemas.openxmlformats.org/officeDocument/2006/relationships/hyperlink" Target="https://ec.europa.eu/info/funding-tenders/opportunities/portal/screen/opportunities/topic-details/ict-58-2020" TargetMode="External"/><Relationship Id="rId99" Type="http://schemas.openxmlformats.org/officeDocument/2006/relationships/hyperlink" Target="https://ec.europa.eu/info/funding-tenders/opportunities/portal/screen/opportunities/topic-details/lc-sc3-res-18-2020;freeTextSearchKeyword=;typeCodes=1;statusCodes=31094501,31094502;programCode=H2020;programDivisionCode=31047938;focusAreaCode=null;crossCuttingPriorityCode=null;callCode=Default;sortQuery=openingDate;orderBy=asc;onlyTenders=false;topicListKey=topicSearchTablePageState" TargetMode="External"/><Relationship Id="rId101" Type="http://schemas.openxmlformats.org/officeDocument/2006/relationships/hyperlink" Target="https://ec.europa.eu/info/funding-tenders/opportunities/portal/screen/opportunities/topic-details/lc-sc3-res-31-2020;freeTextSearchKeyword=;typeCodes=1;statusCodes=31094502;programCode=H2020;programDivisionCode=31047938;focusAreaCode=null;crossCuttingPriorityCode=null;callCode=Default;sortQuery=openingDate;orderBy=asc;onlyTenders=false;topicListKey=topicSearchTablePageState" TargetMode="External"/><Relationship Id="rId4" Type="http://schemas.openxmlformats.org/officeDocument/2006/relationships/hyperlink" Target="https://ec.europa.eu/info/funding-tenders/opportunities/portal/screen/opportunities/topic-details/sc1-bhc-29-2020" TargetMode="External"/><Relationship Id="rId9" Type="http://schemas.openxmlformats.org/officeDocument/2006/relationships/hyperlink" Target="https://ec.europa.eu/info/funding-tenders/opportunities/portal/screen/opportunities/topic-details/sc1-hco-03-2020" TargetMode="External"/><Relationship Id="rId13" Type="http://schemas.openxmlformats.org/officeDocument/2006/relationships/hyperlink" Target="https://ec.europa.eu/info/funding-tenders/opportunities/portal/screen/opportunities/topic-details/sc1-bhc-20b-2020" TargetMode="External"/><Relationship Id="rId18" Type="http://schemas.openxmlformats.org/officeDocument/2006/relationships/hyperlink" Target="https://ec.europa.eu/info/funding-tenders/opportunities/portal/screen/opportunities/topic-details/sc1-bhc-35-2020" TargetMode="External"/><Relationship Id="rId39" Type="http://schemas.openxmlformats.org/officeDocument/2006/relationships/hyperlink" Target="https://ec.europa.eu/info/funding-tenders/opportunities/portal/screen/opportunities/topic-details/sc1-bhc-17-2020" TargetMode="External"/><Relationship Id="rId109" Type="http://schemas.openxmlformats.org/officeDocument/2006/relationships/hyperlink" Target="https://ec.europa.eu/info/funding-tenders/opportunities/portal/screen/opportunities/topic-details/lc-mg-1-12-2020;freeTextSearchKeyword=;typeCodes=0,1;statusCodes=31094502;programCode=null;programDivisionCode=null;focusAreaCode=null;crossCuttingPriorityCode=null;callCode=H2020-MG-2018-2019-2020;sortQuery=openingDate;orderBy=asc;onlyTenders=false;topicListKey=topicSearchTablePageState" TargetMode="External"/><Relationship Id="rId34" Type="http://schemas.openxmlformats.org/officeDocument/2006/relationships/hyperlink" Target="https://ec.europa.eu/info/funding-tenders/opportunities/portal/screen/opportunities/topic-details/sc1-bhc-35-2020" TargetMode="External"/><Relationship Id="rId50" Type="http://schemas.openxmlformats.org/officeDocument/2006/relationships/hyperlink" Target="https://ec.europa.eu/info/funding-tenders/opportunities/portal/screen/opportunities/topic-details/sc1-hco-17-2020" TargetMode="External"/><Relationship Id="rId55" Type="http://schemas.openxmlformats.org/officeDocument/2006/relationships/hyperlink" Target="https://ec.europa.eu/info/funding-tenders/opportunities/portal/screen/opportunities/topic-details/infrainnov-03-2020" TargetMode="External"/><Relationship Id="rId76" Type="http://schemas.openxmlformats.org/officeDocument/2006/relationships/hyperlink" Target="https://ec.europa.eu/info/funding-tenders/opportunities/portal/screen/opportunities/topic-details/sc1-dth-06-2020" TargetMode="External"/><Relationship Id="rId97" Type="http://schemas.openxmlformats.org/officeDocument/2006/relationships/hyperlink" Target="https://ec.europa.eu/info/funding-tenders/opportunities/portal/screen/opportunities/topic-details/dt-ict-12-2020" TargetMode="External"/><Relationship Id="rId104" Type="http://schemas.openxmlformats.org/officeDocument/2006/relationships/hyperlink" Target="https://ec.europa.eu/info/funding-tenders/opportunities/portal/screen/opportunities/topic-details/lc-bat-8-2020;freeTextSearchKeyword=;typeCodes=1;statusCodes=31094502;programCode=H2020;programDivisionCode=31047938;focusAreaCode=null;crossCuttingPriorityCode=null;callCode=Default;sortQuery=openingDate;orderBy=asc;onlyTenders=false;topicListKey=topicSearchTablePageState" TargetMode="External"/><Relationship Id="rId7" Type="http://schemas.openxmlformats.org/officeDocument/2006/relationships/hyperlink" Target="https://ec.europa.eu/info/funding-tenders/opportunities/portal/screen/opportunities/topic-details/sc1-hco-19-2020" TargetMode="External"/><Relationship Id="rId71" Type="http://schemas.openxmlformats.org/officeDocument/2006/relationships/hyperlink" Target="https://ec.europa.eu/info/funding-tenders/opportunities/portal/screen/opportunities/topic-details/sc1-dth-02-2020;freeTextSearchKeyword=SC1-DTH-02-2020;typeCodes=0,1;statusCodes=31094501,31094502,31094503;programCode=null;programDivisionCode=null;focusAreaCode=null;crossCuttingPriorityCode=null;callCode=Default;sortQuery=openingDate;orderBy=asc;onlyTenders=false;topicListKey=topicSearchTablePageState" TargetMode="External"/><Relationship Id="rId92" Type="http://schemas.openxmlformats.org/officeDocument/2006/relationships/hyperlink" Target="https://ec.europa.eu/info/funding-tenders/opportunities/portal/screen/opportunities/topic-details/ict-52-2020" TargetMode="External"/><Relationship Id="rId2" Type="http://schemas.openxmlformats.org/officeDocument/2006/relationships/hyperlink" Target="https://ec.europa.eu/info/funding-tenders/opportunities/portal/screen/opportunities/topic-details/sc1-dth-13-2020" TargetMode="External"/><Relationship Id="rId29" Type="http://schemas.openxmlformats.org/officeDocument/2006/relationships/hyperlink" Target="https://ec.europa.eu/info/funding-tenders/opportunities/portal/screen/opportunities/topic-details/sc1-bhc-06-2020" TargetMode="External"/><Relationship Id="rId24" Type="http://schemas.openxmlformats.org/officeDocument/2006/relationships/hyperlink" Target="https://ec.europa.eu/info/funding-tenders/opportunities/portal/screen/opportunities/topic-details/sc1-hco-01-2018-2019-2020" TargetMode="External"/><Relationship Id="rId40" Type="http://schemas.openxmlformats.org/officeDocument/2006/relationships/hyperlink" Target="https://ec.europa.eu/info/funding-tenders/opportunities/portal/screen/opportunities/topic-details/sc1-hco-01-2018-2019-2020" TargetMode="External"/><Relationship Id="rId45" Type="http://schemas.openxmlformats.org/officeDocument/2006/relationships/hyperlink" Target="https://ec.europa.eu/info/funding-tenders/opportunities/portal/screen/opportunities/topic-details/sc1-bhc-08-2020" TargetMode="External"/><Relationship Id="rId66" Type="http://schemas.openxmlformats.org/officeDocument/2006/relationships/hyperlink" Target="https://ec.europa.eu/info/funding-tenders/opportunities/portal/screen/opportunities/topic-search;freeTextSearchKeyword=H2020-FETFLAG-2018-2020;typeCodes=0,1;statusCodes=31094502;programCode=null;programDivisionCode=null;focusAreaCode=null;crossCuttingPriorityCode=null;callCode=Default;sortQuery=openingDate;orderBy=asc;onlyTenders=false;topicListKey=topicSearchTablePageState" TargetMode="External"/><Relationship Id="rId87" Type="http://schemas.openxmlformats.org/officeDocument/2006/relationships/hyperlink" Target="https://ec.europa.eu/info/funding-tenders/opportunities/portal/screen/opportunities/topic-details/ict-40-2020" TargetMode="External"/><Relationship Id="rId110" Type="http://schemas.openxmlformats.org/officeDocument/2006/relationships/hyperlink" Target="https://ec.europa.eu/info/funding-tenders/opportunities/portal/screen/opportunities/topic-details/erc-2020-poc;freeTextSearchKeyword=;typeCodes=1;statusCodes=31094502;programCode=H2020;programDivisionCode=null;focusAreaCode=null;crossCuttingPriorityCode=n" TargetMode="External"/><Relationship Id="rId115" Type="http://schemas.openxmlformats.org/officeDocument/2006/relationships/vmlDrawing" Target="../drawings/vmlDrawing1.vml"/><Relationship Id="rId61" Type="http://schemas.openxmlformats.org/officeDocument/2006/relationships/hyperlink" Target="https://ec.europa.eu/info/funding-tenders/opportunities/portal/screen/opportunities/topic-details/fetproact-09-2020;freeTextSearchKeyword=H2020-FETPROACT-2018-2020;typeCodes=0,1;statusCodes=31094502;programCode=null;programDivisionCode=null;focusAreaCode=" TargetMode="External"/><Relationship Id="rId82" Type="http://schemas.openxmlformats.org/officeDocument/2006/relationships/hyperlink" Target="https://ec.europa.eu/info/funding-tenders/opportunities/portal/screen/opportunities/topic-details/dt-tds-04-2020" TargetMode="External"/><Relationship Id="rId19" Type="http://schemas.openxmlformats.org/officeDocument/2006/relationships/hyperlink" Target="https://ec.europa.eu/info/funding-tenders/opportunities/portal/screen/opportunities/topic-details/sc1-hcc-10-2020" TargetMode="External"/><Relationship Id="rId14" Type="http://schemas.openxmlformats.org/officeDocument/2006/relationships/hyperlink" Target="https://ec.europa.eu/info/funding-tenders/opportunities/portal/screen/opportunities/topic-details/sc1-hco-07-2020" TargetMode="External"/><Relationship Id="rId30" Type="http://schemas.openxmlformats.org/officeDocument/2006/relationships/hyperlink" Target="https://ec.europa.eu/info/funding-tenders/opportunities/portal/screen/opportunities/topic-details/sc1-hco-07-2020" TargetMode="External"/><Relationship Id="rId35" Type="http://schemas.openxmlformats.org/officeDocument/2006/relationships/hyperlink" Target="https://ec.europa.eu/info/funding-tenders/opportunities/portal/screen/opportunities/topic-details/sc1-hcc-10-2020" TargetMode="External"/><Relationship Id="rId56" Type="http://schemas.openxmlformats.org/officeDocument/2006/relationships/hyperlink" Target="https://ec.europa.eu/info/funding-tenders/opportunities/portal/screen/opportunities/topic-details/infrainnov-04-2020" TargetMode="External"/><Relationship Id="rId77" Type="http://schemas.openxmlformats.org/officeDocument/2006/relationships/hyperlink" Target="https://ec.europa.eu/info/funding-tenders/opportunities/portal/screen/opportunities/topic-details/sc1-dth-14-2020;freeTextSearchKeyword=Health;typeCodes=0,1;statusCodes=31094501,31094502;programCode=null;programDivisionCode=null;focusAreaCode=null;crossCuttingPriorityCode=null;callCode=Default;sortQuery=openingDate;orderBy=asc;onlyTenders=false;topicListKey=topicSearchTablePageState" TargetMode="External"/><Relationship Id="rId100" Type="http://schemas.openxmlformats.org/officeDocument/2006/relationships/hyperlink" Target="https://ec.europa.eu/info/funding-tenders/opportunities/portal/screen/opportunities/topic-details/lc-sc3-res-26-2020;freeTextSearchKeyword=;typeCodes=1;statusCodes=31094502;programCode=H2020;programDivisionCode=31047938;focusAreaCode=null;crossCuttingPriorityCode=null;callCode=Default;sortQuery=openingDate;orderBy=asc;onlyTenders=false;topicListKey=topicSearchTablePageState" TargetMode="External"/><Relationship Id="rId105" Type="http://schemas.openxmlformats.org/officeDocument/2006/relationships/hyperlink" Target="https://ec.europa.eu/info/funding-tenders/opportunities/portal/screen/opportunities/topic-details/lc-bat-9-2020;freeTextSearchKeyword=;typeCodes=1;statusCodes=31094502;programCode=H2020;programDivisionCode=31047938;focusAreaCode=null;crossCuttingPriorityCode=null;callCode=Default;sortQuery=openingDate;orderBy=asc;onlyTenders=false;topicListKey=topicSearchTablePageState" TargetMode="External"/><Relationship Id="rId8" Type="http://schemas.openxmlformats.org/officeDocument/2006/relationships/hyperlink" Target="https://ec.europa.eu/info/funding-tenders/opportunities/portal/screen/opportunities/topic-details/sc1-hco-17-2020" TargetMode="External"/><Relationship Id="rId51" Type="http://schemas.openxmlformats.org/officeDocument/2006/relationships/hyperlink" Target="https://ec.europa.eu/info/funding-tenders/opportunities/portal/screen/opportunities/topic-details/infraeosc-03-2020" TargetMode="External"/><Relationship Id="rId72" Type="http://schemas.openxmlformats.org/officeDocument/2006/relationships/hyperlink" Target="https://ec.europa.eu/info/funding-tenders/opportunities/portal/screen/opportunities/topic-details/sc1-dth-04-2020;freeTextSearchKeyword=SC1-DTH-04-2020;typeCodes=0,1;statusCodes=31094501,31094502,31094503;programCode=null;programDivisionCode=null;focusAreaCode=null;crossCuttingPriorityCode=null;callCode=Default;sortQuery=openingDate;orderBy=asc;onlyTenders=false;topicListKey=topicSearchTablePageState" TargetMode="External"/><Relationship Id="rId93" Type="http://schemas.openxmlformats.org/officeDocument/2006/relationships/hyperlink" Target="https://ec.europa.eu/info/funding-tenders/opportunities/portal/screen/opportunities/topic-details/ict-57-2020" TargetMode="External"/><Relationship Id="rId98" Type="http://schemas.openxmlformats.org/officeDocument/2006/relationships/hyperlink" Target="https://ec.europa.eu/info/funding-tenders/opportunities/portal/screen/opportunities/topic-details/lc-sc3-res-1-2019-2020;freeTextSearchKeyword=;typeCodes=1;statusCodes=31094501,31094502;programCode=H2020;programDivisionCode=31047938;focusAreaCode=null;crossCuttingPriorityCode=null;callCode=Default;sortQuery=openingDate;orderBy=asc;onlyTenders=false;topicListKey=topicSearchTablePageState" TargetMode="External"/><Relationship Id="rId3" Type="http://schemas.openxmlformats.org/officeDocument/2006/relationships/hyperlink" Target="https://ec.europa.eu/info/funding-tenders/opportunities/portal/screen/opportunities/topic-details/sc1-bhc-08-2020" TargetMode="External"/><Relationship Id="rId25" Type="http://schemas.openxmlformats.org/officeDocument/2006/relationships/hyperlink" Target="https://ec.europa.eu/info/funding-tenders/opportunities/portal/screen/opportunities/topic-details/sc1-bhc-34-2020" TargetMode="External"/><Relationship Id="rId46" Type="http://schemas.openxmlformats.org/officeDocument/2006/relationships/hyperlink" Target="https://ec.europa.eu/info/funding-tenders/opportunities/portal/screen/opportunities/topic-details/sc1-bhc-29-2020" TargetMode="External"/><Relationship Id="rId67" Type="http://schemas.openxmlformats.org/officeDocument/2006/relationships/hyperlink" Target="https://ec.europa.eu/info/funding-tenders/opportunities/portal/screen/opportunities/topic-search;freeTextSearchKeyword=H2020-NMBP-TR-IND-2020;typeCodes=0,1;statusCodes=31094502;programCode=null;programDivisionCode=null;focusAreaCode=null;crossCuttingPrior" TargetMode="External"/><Relationship Id="rId116" Type="http://schemas.openxmlformats.org/officeDocument/2006/relationships/comments" Target="../comments1.xml"/><Relationship Id="rId20" Type="http://schemas.openxmlformats.org/officeDocument/2006/relationships/hyperlink" Target="https://ec.europa.eu/info/funding-tenders/opportunities/portal/screen/opportunities/topic-details/sc1-bhc-33-2020" TargetMode="External"/><Relationship Id="rId41" Type="http://schemas.openxmlformats.org/officeDocument/2006/relationships/hyperlink" Target="https://ec.europa.eu/info/funding-tenders/opportunities/portal/screen/opportunities/topic-details/sc1-bhc-34-2020" TargetMode="External"/><Relationship Id="rId62" Type="http://schemas.openxmlformats.org/officeDocument/2006/relationships/hyperlink" Target="https://ec.europa.eu/info/funding-tenders/opportunities/portal/screen/opportunities/topic-details/fetproact-09-2020;freeTextSearchKeyword=H2020-FETPROACT-2018-2020;typeCodes=0,1;statusCodes=31094502;programCode=null;programDivisionCode=null;focusAreaCode=null;crossCuttingPriorityCode=null;callCode=Default;sortQuery=openingDate;orderBy=asc;onlyTenders=false;topicListKey=topicSearchTablePageState" TargetMode="External"/><Relationship Id="rId83" Type="http://schemas.openxmlformats.org/officeDocument/2006/relationships/hyperlink" Target="https://ec.europa.eu/info/funding-tenders/opportunities/portal/screen/opportunities/topic-details/sc1-hcc-09-2020" TargetMode="External"/><Relationship Id="rId88" Type="http://schemas.openxmlformats.org/officeDocument/2006/relationships/hyperlink" Target="https://ec.europa.eu/info/funding-tenders/opportunities/portal/screen/opportunities/topic-details/ict-41-2020" TargetMode="External"/><Relationship Id="rId111" Type="http://schemas.openxmlformats.org/officeDocument/2006/relationships/hyperlink" Target="https://ec.europa.eu/info/funding-tenders/opportunities/portal/screen/opportunities/topic-details/erc-2020-poc;freeTextSearchKeyword=;typeCodes=1;statusCodes=31094502;programCode=H2020;programDivisionCode=null;focusAreaCode=null;crossCuttingPriorityCod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abSelected="1" topLeftCell="B94" zoomScaleNormal="100" workbookViewId="0">
      <selection activeCell="E100" sqref="E100"/>
    </sheetView>
  </sheetViews>
  <sheetFormatPr defaultRowHeight="14.4"/>
  <cols>
    <col min="1" max="1" width="32" customWidth="1"/>
    <col min="2" max="2" width="28.109375" customWidth="1"/>
    <col min="3" max="3" width="21.21875" customWidth="1"/>
    <col min="4" max="4" width="23.44140625" customWidth="1"/>
    <col min="5" max="5" width="36" customWidth="1"/>
    <col min="6" max="6" width="24.109375" customWidth="1"/>
    <col min="7" max="7" width="27.21875" customWidth="1"/>
  </cols>
  <sheetData>
    <row r="1" spans="1:7" ht="18.600000000000001" thickBot="1">
      <c r="A1" s="650" t="s">
        <v>1285</v>
      </c>
      <c r="B1" s="651"/>
      <c r="C1" s="651"/>
      <c r="D1" s="651"/>
      <c r="E1" s="651"/>
      <c r="F1" s="651"/>
      <c r="G1" s="2"/>
    </row>
    <row r="2" spans="1:7">
      <c r="A2" s="657" t="s">
        <v>0</v>
      </c>
      <c r="B2" s="658"/>
      <c r="C2" s="658"/>
      <c r="D2" s="658"/>
      <c r="E2" s="658"/>
      <c r="F2" s="658"/>
      <c r="G2" s="659"/>
    </row>
    <row r="3" spans="1:7" ht="34.200000000000003" customHeight="1">
      <c r="A3" s="144" t="s">
        <v>4</v>
      </c>
      <c r="B3" s="74" t="s">
        <v>5</v>
      </c>
      <c r="C3" s="654" t="s">
        <v>273</v>
      </c>
      <c r="D3" s="654"/>
      <c r="E3" s="145" t="s">
        <v>373</v>
      </c>
      <c r="F3" s="660" t="s">
        <v>7</v>
      </c>
      <c r="G3" s="661"/>
    </row>
    <row r="4" spans="1:7" ht="47.4" hidden="1" customHeight="1">
      <c r="A4" s="18" t="s">
        <v>9</v>
      </c>
      <c r="B4" s="118" t="s">
        <v>213</v>
      </c>
      <c r="C4" s="652">
        <v>43922</v>
      </c>
      <c r="D4" s="653"/>
      <c r="E4" s="22" t="s">
        <v>10</v>
      </c>
      <c r="F4" s="662" t="s">
        <v>8</v>
      </c>
      <c r="G4" s="663"/>
    </row>
    <row r="5" spans="1:7" ht="63" hidden="1" customHeight="1">
      <c r="A5" s="129" t="s">
        <v>264</v>
      </c>
      <c r="B5" s="136" t="s">
        <v>276</v>
      </c>
      <c r="C5" s="608" t="s">
        <v>265</v>
      </c>
      <c r="D5" s="609"/>
      <c r="E5" s="143" t="s">
        <v>266</v>
      </c>
      <c r="F5" s="664" t="s">
        <v>263</v>
      </c>
      <c r="G5" s="665"/>
    </row>
    <row r="6" spans="1:7" ht="71.400000000000006">
      <c r="A6" s="129" t="s">
        <v>349</v>
      </c>
      <c r="B6" s="136" t="s">
        <v>350</v>
      </c>
      <c r="C6" s="608" t="s">
        <v>371</v>
      </c>
      <c r="D6" s="609"/>
      <c r="E6" s="123" t="s">
        <v>372</v>
      </c>
      <c r="F6" s="669" t="s">
        <v>370</v>
      </c>
      <c r="G6" s="670"/>
    </row>
    <row r="7" spans="1:7" ht="100.8" hidden="1">
      <c r="A7" s="129" t="s">
        <v>365</v>
      </c>
      <c r="B7" s="136" t="s">
        <v>368</v>
      </c>
      <c r="C7" s="608" t="s">
        <v>369</v>
      </c>
      <c r="D7" s="609"/>
      <c r="E7" s="143" t="s">
        <v>366</v>
      </c>
      <c r="F7" s="669" t="s">
        <v>367</v>
      </c>
      <c r="G7" s="670"/>
    </row>
    <row r="8" spans="1:7" ht="63" hidden="1" customHeight="1">
      <c r="A8" s="129" t="s">
        <v>267</v>
      </c>
      <c r="B8" s="136" t="s">
        <v>276</v>
      </c>
      <c r="C8" s="608" t="s">
        <v>265</v>
      </c>
      <c r="D8" s="609"/>
      <c r="E8" s="143" t="s">
        <v>274</v>
      </c>
      <c r="F8" s="664" t="s">
        <v>268</v>
      </c>
      <c r="G8" s="665"/>
    </row>
    <row r="9" spans="1:7" ht="63" hidden="1" customHeight="1">
      <c r="A9" s="129" t="s">
        <v>270</v>
      </c>
      <c r="B9" s="136" t="s">
        <v>276</v>
      </c>
      <c r="C9" s="608" t="s">
        <v>265</v>
      </c>
      <c r="D9" s="609"/>
      <c r="E9" s="143" t="s">
        <v>274</v>
      </c>
      <c r="F9" s="664" t="s">
        <v>269</v>
      </c>
      <c r="G9" s="665"/>
    </row>
    <row r="10" spans="1:7" ht="55.8" hidden="1" customHeight="1">
      <c r="A10" s="129" t="s">
        <v>272</v>
      </c>
      <c r="B10" s="136" t="s">
        <v>276</v>
      </c>
      <c r="C10" s="608" t="s">
        <v>265</v>
      </c>
      <c r="D10" s="609"/>
      <c r="E10" s="143" t="s">
        <v>266</v>
      </c>
      <c r="F10" s="664" t="s">
        <v>271</v>
      </c>
      <c r="G10" s="665"/>
    </row>
    <row r="11" spans="1:7">
      <c r="A11" s="645" t="s">
        <v>1</v>
      </c>
      <c r="B11" s="646"/>
      <c r="C11" s="646"/>
      <c r="D11" s="646"/>
      <c r="E11" s="646"/>
      <c r="F11" s="646"/>
      <c r="G11" s="647"/>
    </row>
    <row r="12" spans="1:7">
      <c r="A12" s="4" t="s">
        <v>4</v>
      </c>
      <c r="B12" s="74" t="s">
        <v>13</v>
      </c>
      <c r="C12" s="74" t="s">
        <v>34</v>
      </c>
      <c r="D12" s="74" t="s">
        <v>153</v>
      </c>
      <c r="E12" s="94" t="s">
        <v>11</v>
      </c>
      <c r="F12" s="95" t="s">
        <v>7</v>
      </c>
      <c r="G12" s="5" t="s">
        <v>39</v>
      </c>
    </row>
    <row r="13" spans="1:7" ht="43.2" hidden="1" customHeight="1">
      <c r="A13" s="73" t="s">
        <v>147</v>
      </c>
      <c r="B13" s="13" t="s">
        <v>162</v>
      </c>
      <c r="C13" s="72" t="s">
        <v>230</v>
      </c>
      <c r="D13" s="71" t="s">
        <v>160</v>
      </c>
      <c r="E13" s="92" t="s">
        <v>163</v>
      </c>
      <c r="F13" s="130" t="s">
        <v>229</v>
      </c>
      <c r="G13" s="84" t="s">
        <v>161</v>
      </c>
    </row>
    <row r="14" spans="1:7" ht="48.6" hidden="1" customHeight="1">
      <c r="A14" s="73" t="s">
        <v>113</v>
      </c>
      <c r="B14" s="55" t="s">
        <v>116</v>
      </c>
      <c r="C14" s="76" t="s">
        <v>151</v>
      </c>
      <c r="D14" s="77" t="s">
        <v>154</v>
      </c>
      <c r="E14" s="52" t="s">
        <v>114</v>
      </c>
      <c r="F14" s="53" t="s">
        <v>115</v>
      </c>
      <c r="G14" s="75" t="s">
        <v>152</v>
      </c>
    </row>
    <row r="15" spans="1:7" ht="54.6" hidden="1" customHeight="1">
      <c r="A15" s="12" t="s">
        <v>35</v>
      </c>
      <c r="B15" s="11" t="s">
        <v>37</v>
      </c>
      <c r="C15" s="655" t="s">
        <v>126</v>
      </c>
      <c r="D15" s="656"/>
      <c r="E15" s="13" t="s">
        <v>38</v>
      </c>
      <c r="F15" s="14" t="s">
        <v>36</v>
      </c>
      <c r="G15" s="23" t="s">
        <v>40</v>
      </c>
    </row>
    <row r="16" spans="1:7" ht="76.8" hidden="1" customHeight="1">
      <c r="A16" s="100" t="s">
        <v>50</v>
      </c>
      <c r="B16" s="64" t="s">
        <v>53</v>
      </c>
      <c r="C16" s="675" t="s">
        <v>51</v>
      </c>
      <c r="D16" s="676"/>
      <c r="E16" s="65" t="s">
        <v>54</v>
      </c>
      <c r="F16" s="66" t="s">
        <v>52</v>
      </c>
      <c r="G16" s="67" t="s">
        <v>99</v>
      </c>
    </row>
    <row r="17" spans="1:8" ht="83.4" hidden="1" customHeight="1">
      <c r="A17" s="12" t="s">
        <v>84</v>
      </c>
      <c r="B17" s="39" t="s">
        <v>155</v>
      </c>
      <c r="C17" s="44" t="s">
        <v>87</v>
      </c>
      <c r="D17" s="79" t="s">
        <v>156</v>
      </c>
      <c r="E17" s="33" t="s">
        <v>86</v>
      </c>
      <c r="F17" s="78" t="s">
        <v>85</v>
      </c>
      <c r="G17" s="23" t="s">
        <v>98</v>
      </c>
    </row>
    <row r="18" spans="1:8" ht="83.4" hidden="1" customHeight="1">
      <c r="A18" s="101" t="s">
        <v>16</v>
      </c>
      <c r="B18" s="24" t="s">
        <v>17</v>
      </c>
      <c r="C18" s="630">
        <v>43774</v>
      </c>
      <c r="D18" s="631"/>
      <c r="E18" s="10" t="s">
        <v>18</v>
      </c>
      <c r="F18" s="15" t="s">
        <v>19</v>
      </c>
      <c r="G18" s="25" t="s">
        <v>97</v>
      </c>
    </row>
    <row r="19" spans="1:8" ht="74.400000000000006" hidden="1" customHeight="1">
      <c r="A19" s="9" t="s">
        <v>83</v>
      </c>
      <c r="B19" s="3" t="s">
        <v>82</v>
      </c>
      <c r="C19" s="80" t="s">
        <v>157</v>
      </c>
      <c r="D19" s="81" t="s">
        <v>158</v>
      </c>
      <c r="E19" s="42" t="s">
        <v>12</v>
      </c>
      <c r="F19" s="82" t="s">
        <v>159</v>
      </c>
      <c r="G19" s="26" t="s">
        <v>214</v>
      </c>
    </row>
    <row r="20" spans="1:8" ht="72.599999999999994" hidden="1" customHeight="1">
      <c r="A20" s="27" t="s">
        <v>41</v>
      </c>
      <c r="B20" s="99" t="s">
        <v>210</v>
      </c>
      <c r="C20" s="88" t="s">
        <v>179</v>
      </c>
      <c r="D20" s="31" t="s">
        <v>167</v>
      </c>
      <c r="E20" s="42" t="s">
        <v>14</v>
      </c>
      <c r="F20" s="16" t="s">
        <v>15</v>
      </c>
      <c r="G20" s="28" t="s">
        <v>42</v>
      </c>
      <c r="H20" s="20"/>
    </row>
    <row r="21" spans="1:8" ht="41.4" hidden="1" customHeight="1">
      <c r="A21" s="27" t="s">
        <v>178</v>
      </c>
      <c r="B21" s="85" t="s">
        <v>164</v>
      </c>
      <c r="C21" s="83" t="s">
        <v>166</v>
      </c>
      <c r="D21" s="31" t="s">
        <v>167</v>
      </c>
      <c r="E21" s="47" t="s">
        <v>169</v>
      </c>
      <c r="F21" s="43" t="s">
        <v>168</v>
      </c>
      <c r="G21" s="102" t="s">
        <v>170</v>
      </c>
      <c r="H21" s="20"/>
    </row>
    <row r="22" spans="1:8" ht="45.6" hidden="1" customHeight="1">
      <c r="A22" s="103" t="s">
        <v>165</v>
      </c>
      <c r="B22" s="104" t="s">
        <v>173</v>
      </c>
      <c r="C22" s="96" t="s">
        <v>171</v>
      </c>
      <c r="D22" s="97" t="s">
        <v>167</v>
      </c>
      <c r="E22" s="104" t="s">
        <v>174</v>
      </c>
      <c r="F22" s="50" t="s">
        <v>172</v>
      </c>
      <c r="G22" s="105" t="s">
        <v>175</v>
      </c>
      <c r="H22" s="20"/>
    </row>
    <row r="23" spans="1:8" ht="104.4" hidden="1" customHeight="1">
      <c r="A23" s="27" t="s">
        <v>200</v>
      </c>
      <c r="B23" s="99" t="s">
        <v>209</v>
      </c>
      <c r="C23" s="83" t="s">
        <v>354</v>
      </c>
      <c r="D23" s="31" t="s">
        <v>208</v>
      </c>
      <c r="E23" s="98" t="s">
        <v>207</v>
      </c>
      <c r="F23" s="43" t="s">
        <v>212</v>
      </c>
      <c r="G23" s="106" t="s">
        <v>211</v>
      </c>
      <c r="H23" s="20"/>
    </row>
    <row r="24" spans="1:8" ht="93" hidden="1" customHeight="1">
      <c r="A24" s="129" t="s">
        <v>222</v>
      </c>
      <c r="B24" s="99" t="s">
        <v>223</v>
      </c>
      <c r="C24" s="83" t="s">
        <v>228</v>
      </c>
      <c r="D24" s="31" t="s">
        <v>227</v>
      </c>
      <c r="E24" s="98" t="s">
        <v>225</v>
      </c>
      <c r="F24" s="43" t="s">
        <v>221</v>
      </c>
      <c r="G24" s="57" t="s">
        <v>226</v>
      </c>
      <c r="H24" s="20"/>
    </row>
    <row r="25" spans="1:8" ht="55.8" hidden="1" customHeight="1">
      <c r="A25" s="129" t="s">
        <v>341</v>
      </c>
      <c r="B25" s="99" t="s">
        <v>35</v>
      </c>
      <c r="C25" s="83" t="s">
        <v>340</v>
      </c>
      <c r="D25" s="31" t="s">
        <v>343</v>
      </c>
      <c r="E25" s="98" t="s">
        <v>351</v>
      </c>
      <c r="F25" s="43" t="s">
        <v>342</v>
      </c>
      <c r="G25" s="57" t="s">
        <v>344</v>
      </c>
      <c r="H25" s="20"/>
    </row>
    <row r="26" spans="1:8" ht="58.8" hidden="1" customHeight="1">
      <c r="A26" s="129" t="s">
        <v>392</v>
      </c>
      <c r="B26" s="99" t="s">
        <v>393</v>
      </c>
      <c r="C26" s="83" t="s">
        <v>394</v>
      </c>
      <c r="D26" s="31" t="s">
        <v>395</v>
      </c>
      <c r="E26" s="185" t="s">
        <v>397</v>
      </c>
      <c r="F26" s="43" t="s">
        <v>396</v>
      </c>
      <c r="G26" s="57" t="s">
        <v>398</v>
      </c>
      <c r="H26" s="20"/>
    </row>
    <row r="27" spans="1:8" ht="80.400000000000006" hidden="1" customHeight="1">
      <c r="A27" s="129" t="s">
        <v>353</v>
      </c>
      <c r="B27" s="99" t="s">
        <v>147</v>
      </c>
      <c r="C27" s="83" t="s">
        <v>352</v>
      </c>
      <c r="D27" s="31" t="s">
        <v>356</v>
      </c>
      <c r="E27" s="166" t="s">
        <v>357</v>
      </c>
      <c r="F27" s="43" t="s">
        <v>355</v>
      </c>
      <c r="G27" s="167" t="s">
        <v>358</v>
      </c>
      <c r="H27" s="20"/>
    </row>
    <row r="28" spans="1:8" ht="66" hidden="1" customHeight="1">
      <c r="A28" s="129" t="s">
        <v>399</v>
      </c>
      <c r="B28" s="99" t="s">
        <v>400</v>
      </c>
      <c r="C28" s="83" t="s">
        <v>401</v>
      </c>
      <c r="D28" s="31" t="s">
        <v>402</v>
      </c>
      <c r="E28" s="166" t="s">
        <v>404</v>
      </c>
      <c r="F28" s="43" t="s">
        <v>403</v>
      </c>
      <c r="G28" s="186" t="s">
        <v>405</v>
      </c>
      <c r="H28" s="20"/>
    </row>
    <row r="29" spans="1:8" ht="69.599999999999994" hidden="1" customHeight="1">
      <c r="A29" s="129" t="s">
        <v>738</v>
      </c>
      <c r="B29" s="99" t="s">
        <v>406</v>
      </c>
      <c r="C29" s="83" t="s">
        <v>407</v>
      </c>
      <c r="D29" s="31" t="s">
        <v>408</v>
      </c>
      <c r="E29" s="251" t="s">
        <v>739</v>
      </c>
      <c r="F29" s="43" t="s">
        <v>409</v>
      </c>
      <c r="G29" s="146" t="s">
        <v>410</v>
      </c>
      <c r="H29" s="20"/>
    </row>
    <row r="30" spans="1:8" ht="73.8" hidden="1" customHeight="1">
      <c r="A30" s="129" t="s">
        <v>281</v>
      </c>
      <c r="B30" s="99" t="s">
        <v>278</v>
      </c>
      <c r="C30" s="83" t="s">
        <v>277</v>
      </c>
      <c r="D30" s="31" t="s">
        <v>411</v>
      </c>
      <c r="E30" s="98" t="s">
        <v>280</v>
      </c>
      <c r="F30" s="43" t="s">
        <v>279</v>
      </c>
      <c r="G30" s="146" t="s">
        <v>282</v>
      </c>
      <c r="H30" s="20"/>
    </row>
    <row r="31" spans="1:8" ht="73.8" customHeight="1">
      <c r="A31" s="129" t="s">
        <v>364</v>
      </c>
      <c r="B31" s="99" t="s">
        <v>278</v>
      </c>
      <c r="C31" s="83" t="s">
        <v>359</v>
      </c>
      <c r="D31" s="31" t="s">
        <v>360</v>
      </c>
      <c r="E31" s="166" t="s">
        <v>362</v>
      </c>
      <c r="F31" s="43" t="s">
        <v>363</v>
      </c>
      <c r="G31" s="146" t="s">
        <v>361</v>
      </c>
      <c r="H31" s="20"/>
    </row>
    <row r="32" spans="1:8">
      <c r="A32" s="645" t="s">
        <v>2</v>
      </c>
      <c r="B32" s="646"/>
      <c r="C32" s="646"/>
      <c r="D32" s="646"/>
      <c r="E32" s="646"/>
      <c r="F32" s="646"/>
      <c r="G32" s="647"/>
    </row>
    <row r="33" spans="1:7">
      <c r="A33" s="4" t="s">
        <v>4</v>
      </c>
      <c r="B33" s="94" t="s">
        <v>45</v>
      </c>
      <c r="C33" s="94" t="s">
        <v>25</v>
      </c>
      <c r="D33" s="94" t="s">
        <v>26</v>
      </c>
      <c r="E33" s="94" t="s">
        <v>22</v>
      </c>
      <c r="F33" s="95" t="s">
        <v>7</v>
      </c>
      <c r="G33" s="17" t="s">
        <v>39</v>
      </c>
    </row>
    <row r="34" spans="1:7" ht="93" hidden="1">
      <c r="A34" s="6" t="s">
        <v>20</v>
      </c>
      <c r="B34" s="36" t="s">
        <v>21</v>
      </c>
      <c r="C34" s="1" t="s">
        <v>69</v>
      </c>
      <c r="D34" s="87" t="s">
        <v>27</v>
      </c>
      <c r="E34" s="7" t="s">
        <v>23</v>
      </c>
      <c r="F34" s="16" t="s">
        <v>24</v>
      </c>
      <c r="G34" s="29" t="s">
        <v>43</v>
      </c>
    </row>
    <row r="35" spans="1:7" ht="67.2" hidden="1" customHeight="1">
      <c r="A35" s="6" t="s">
        <v>71</v>
      </c>
      <c r="B35" s="8" t="s">
        <v>72</v>
      </c>
      <c r="C35" s="1" t="s">
        <v>75</v>
      </c>
      <c r="D35" s="37" t="s">
        <v>74</v>
      </c>
      <c r="E35" s="7" t="s">
        <v>73</v>
      </c>
      <c r="F35" s="16" t="s">
        <v>28</v>
      </c>
      <c r="G35" s="29" t="s">
        <v>76</v>
      </c>
    </row>
    <row r="36" spans="1:7" ht="82.8" hidden="1">
      <c r="A36" s="6" t="s">
        <v>29</v>
      </c>
      <c r="B36" s="8" t="s">
        <v>146</v>
      </c>
      <c r="C36" s="8" t="s">
        <v>30</v>
      </c>
      <c r="D36" s="37" t="s">
        <v>79</v>
      </c>
      <c r="E36" s="40" t="s">
        <v>77</v>
      </c>
      <c r="F36" s="16" t="s">
        <v>70</v>
      </c>
      <c r="G36" s="29" t="s">
        <v>78</v>
      </c>
    </row>
    <row r="37" spans="1:7" ht="120" hidden="1" customHeight="1">
      <c r="A37" s="6" t="s">
        <v>59</v>
      </c>
      <c r="B37" s="8" t="s">
        <v>61</v>
      </c>
      <c r="C37" s="8" t="s">
        <v>63</v>
      </c>
      <c r="D37" s="58" t="s">
        <v>62</v>
      </c>
      <c r="E37" s="57" t="s">
        <v>129</v>
      </c>
      <c r="F37" s="43" t="s">
        <v>60</v>
      </c>
      <c r="G37" s="34" t="s">
        <v>96</v>
      </c>
    </row>
    <row r="38" spans="1:7" ht="92.4" hidden="1" customHeight="1">
      <c r="A38" s="6" t="s">
        <v>64</v>
      </c>
      <c r="B38" s="8" t="s">
        <v>65</v>
      </c>
      <c r="C38" s="8" t="s">
        <v>67</v>
      </c>
      <c r="D38" s="38" t="s">
        <v>81</v>
      </c>
      <c r="E38" s="39" t="s">
        <v>80</v>
      </c>
      <c r="F38" s="43" t="s">
        <v>66</v>
      </c>
      <c r="G38" s="34" t="s">
        <v>95</v>
      </c>
    </row>
    <row r="39" spans="1:7" ht="72" hidden="1" customHeight="1">
      <c r="A39" s="125" t="s">
        <v>377</v>
      </c>
      <c r="B39" s="8" t="s">
        <v>130</v>
      </c>
      <c r="C39" s="8" t="s">
        <v>133</v>
      </c>
      <c r="D39" s="59" t="s">
        <v>134</v>
      </c>
      <c r="E39" s="39" t="s">
        <v>131</v>
      </c>
      <c r="F39" s="35" t="s">
        <v>132</v>
      </c>
      <c r="G39" s="34" t="s">
        <v>135</v>
      </c>
    </row>
    <row r="40" spans="1:7" ht="72" customHeight="1">
      <c r="A40" s="151" t="s">
        <v>335</v>
      </c>
      <c r="B40" s="152" t="s">
        <v>345</v>
      </c>
      <c r="C40" s="8" t="s">
        <v>336</v>
      </c>
      <c r="D40" s="153" t="s">
        <v>338</v>
      </c>
      <c r="E40" s="163" t="s">
        <v>337</v>
      </c>
      <c r="F40" s="43" t="s">
        <v>346</v>
      </c>
      <c r="G40" s="164" t="s">
        <v>339</v>
      </c>
    </row>
    <row r="41" spans="1:7" ht="64.2" hidden="1" customHeight="1">
      <c r="A41" s="151" t="s">
        <v>143</v>
      </c>
      <c r="B41" s="152" t="s">
        <v>308</v>
      </c>
      <c r="C41" s="107" t="s">
        <v>145</v>
      </c>
      <c r="D41" s="153" t="s">
        <v>144</v>
      </c>
      <c r="E41" s="154" t="s">
        <v>148</v>
      </c>
      <c r="F41" s="108" t="s">
        <v>149</v>
      </c>
      <c r="G41" s="155" t="s">
        <v>150</v>
      </c>
    </row>
    <row r="42" spans="1:7" ht="115.2" customHeight="1">
      <c r="A42" s="156" t="s">
        <v>309</v>
      </c>
      <c r="B42" s="8" t="s">
        <v>311</v>
      </c>
      <c r="C42" s="157" t="s">
        <v>310</v>
      </c>
      <c r="D42" s="159" t="s">
        <v>314</v>
      </c>
      <c r="E42" s="62" t="s">
        <v>312</v>
      </c>
      <c r="F42" s="158" t="s">
        <v>313</v>
      </c>
      <c r="G42" s="160" t="s">
        <v>315</v>
      </c>
    </row>
    <row r="43" spans="1:7" ht="123.6" hidden="1" customHeight="1">
      <c r="A43" s="172" t="s">
        <v>316</v>
      </c>
      <c r="B43" s="8" t="s">
        <v>317</v>
      </c>
      <c r="C43" s="157" t="s">
        <v>321</v>
      </c>
      <c r="D43" s="63" t="s">
        <v>319</v>
      </c>
      <c r="E43" s="161" t="s">
        <v>322</v>
      </c>
      <c r="F43" s="35" t="s">
        <v>318</v>
      </c>
      <c r="G43" s="54" t="s">
        <v>320</v>
      </c>
    </row>
    <row r="44" spans="1:7" ht="72.599999999999994" customHeight="1">
      <c r="A44" s="173" t="s">
        <v>327</v>
      </c>
      <c r="B44" s="8" t="s">
        <v>376</v>
      </c>
      <c r="C44" s="805" t="s">
        <v>1286</v>
      </c>
      <c r="D44" s="636" t="s">
        <v>329</v>
      </c>
      <c r="E44" s="637"/>
      <c r="F44" s="35" t="s">
        <v>328</v>
      </c>
      <c r="G44" s="54" t="s">
        <v>330</v>
      </c>
    </row>
    <row r="45" spans="1:7" ht="55.2" hidden="1">
      <c r="A45" s="174" t="s">
        <v>323</v>
      </c>
      <c r="B45" s="168" t="s">
        <v>737</v>
      </c>
      <c r="C45" s="169" t="s">
        <v>324</v>
      </c>
      <c r="D45" s="634" t="s">
        <v>326</v>
      </c>
      <c r="E45" s="635"/>
      <c r="F45" s="170" t="s">
        <v>325</v>
      </c>
      <c r="G45" s="171" t="s">
        <v>347</v>
      </c>
    </row>
    <row r="46" spans="1:7" ht="9.6" hidden="1" customHeight="1">
      <c r="A46" s="175" t="s">
        <v>331</v>
      </c>
      <c r="B46" s="81" t="s">
        <v>375</v>
      </c>
      <c r="C46" s="1" t="s">
        <v>332</v>
      </c>
      <c r="D46" s="610" t="s">
        <v>334</v>
      </c>
      <c r="E46" s="611"/>
      <c r="F46" s="162" t="s">
        <v>333</v>
      </c>
      <c r="G46" s="47" t="s">
        <v>374</v>
      </c>
    </row>
    <row r="47" spans="1:7" ht="105" customHeight="1">
      <c r="A47" s="596" t="s">
        <v>740</v>
      </c>
      <c r="B47" s="81" t="s">
        <v>741</v>
      </c>
      <c r="C47" s="597" t="s">
        <v>1294</v>
      </c>
      <c r="D47" s="808" t="s">
        <v>1292</v>
      </c>
      <c r="E47" s="60" t="s">
        <v>742</v>
      </c>
      <c r="F47" s="598" t="s">
        <v>1276</v>
      </c>
      <c r="G47" s="33" t="s">
        <v>1293</v>
      </c>
    </row>
    <row r="48" spans="1:7" ht="89.4" customHeight="1">
      <c r="A48" s="596" t="s">
        <v>743</v>
      </c>
      <c r="B48" s="83" t="s">
        <v>1302</v>
      </c>
      <c r="C48" s="31" t="s">
        <v>1305</v>
      </c>
      <c r="D48" s="597" t="s">
        <v>1307</v>
      </c>
      <c r="E48" s="160" t="s">
        <v>1304</v>
      </c>
      <c r="F48" s="35" t="s">
        <v>1303</v>
      </c>
      <c r="G48" s="60" t="s">
        <v>1306</v>
      </c>
    </row>
    <row r="49" spans="1:7" ht="62.4" customHeight="1">
      <c r="A49" s="596" t="s">
        <v>1298</v>
      </c>
      <c r="B49" s="83" t="s">
        <v>1295</v>
      </c>
      <c r="C49" s="31" t="s">
        <v>1301</v>
      </c>
      <c r="D49" s="809" t="s">
        <v>1300</v>
      </c>
      <c r="E49" s="253" t="s">
        <v>1296</v>
      </c>
      <c r="F49" s="162" t="s">
        <v>1299</v>
      </c>
      <c r="G49" s="60" t="s">
        <v>1297</v>
      </c>
    </row>
    <row r="50" spans="1:7" ht="93" customHeight="1">
      <c r="A50" s="596" t="s">
        <v>377</v>
      </c>
      <c r="B50" s="83" t="s">
        <v>1288</v>
      </c>
      <c r="C50" s="31" t="s">
        <v>1287</v>
      </c>
      <c r="D50" s="807" t="s">
        <v>1289</v>
      </c>
      <c r="E50" s="806" t="s">
        <v>134</v>
      </c>
      <c r="F50" s="598" t="s">
        <v>1290</v>
      </c>
      <c r="G50" s="60" t="s">
        <v>1291</v>
      </c>
    </row>
    <row r="51" spans="1:7">
      <c r="A51" s="645" t="s">
        <v>3</v>
      </c>
      <c r="B51" s="646"/>
      <c r="C51" s="646"/>
      <c r="D51" s="646"/>
      <c r="E51" s="646"/>
      <c r="F51" s="646"/>
      <c r="G51" s="647"/>
    </row>
    <row r="52" spans="1:7">
      <c r="A52" s="4" t="s">
        <v>4</v>
      </c>
      <c r="B52" s="94" t="s">
        <v>45</v>
      </c>
      <c r="C52" s="94" t="s">
        <v>33</v>
      </c>
      <c r="D52" s="618" t="s">
        <v>56</v>
      </c>
      <c r="E52" s="619"/>
      <c r="F52" s="95" t="s">
        <v>7</v>
      </c>
      <c r="G52" s="21" t="s">
        <v>39</v>
      </c>
    </row>
    <row r="53" spans="1:7" ht="57.6" hidden="1">
      <c r="A53" s="176" t="s">
        <v>31</v>
      </c>
      <c r="B53" s="56" t="s">
        <v>275</v>
      </c>
      <c r="C53" s="19" t="s">
        <v>112</v>
      </c>
      <c r="D53" s="638" t="s">
        <v>32</v>
      </c>
      <c r="E53" s="639"/>
      <c r="F53" s="51" t="s">
        <v>44</v>
      </c>
      <c r="G53" s="30" t="s">
        <v>128</v>
      </c>
    </row>
    <row r="54" spans="1:7" ht="48.6" hidden="1">
      <c r="A54" s="177" t="s">
        <v>46</v>
      </c>
      <c r="B54" s="19" t="s">
        <v>47</v>
      </c>
      <c r="C54" s="41" t="s">
        <v>68</v>
      </c>
      <c r="D54" s="632" t="s">
        <v>49</v>
      </c>
      <c r="E54" s="633"/>
      <c r="F54" s="50" t="s">
        <v>48</v>
      </c>
      <c r="G54" s="32" t="s">
        <v>94</v>
      </c>
    </row>
    <row r="55" spans="1:7" ht="44.4">
      <c r="A55" s="177" t="s">
        <v>283</v>
      </c>
      <c r="B55" s="19" t="s">
        <v>284</v>
      </c>
      <c r="C55" s="97" t="s">
        <v>286</v>
      </c>
      <c r="D55" s="648" t="s">
        <v>285</v>
      </c>
      <c r="E55" s="649"/>
      <c r="F55" s="147" t="s">
        <v>287</v>
      </c>
      <c r="G55" s="148" t="s">
        <v>288</v>
      </c>
    </row>
    <row r="56" spans="1:7" ht="72">
      <c r="A56" s="12" t="s">
        <v>55</v>
      </c>
      <c r="B56" s="31" t="s">
        <v>177</v>
      </c>
      <c r="C56" s="1" t="s">
        <v>58</v>
      </c>
      <c r="D56" s="610" t="s">
        <v>57</v>
      </c>
      <c r="E56" s="611"/>
      <c r="F56" s="43" t="s">
        <v>137</v>
      </c>
      <c r="G56" s="25" t="s">
        <v>176</v>
      </c>
    </row>
    <row r="57" spans="1:7" ht="71.400000000000006" hidden="1" customHeight="1">
      <c r="A57" s="12" t="s">
        <v>123</v>
      </c>
      <c r="B57" s="68" t="s">
        <v>108</v>
      </c>
      <c r="C57" s="69" t="s">
        <v>111</v>
      </c>
      <c r="D57" s="671" t="s">
        <v>109</v>
      </c>
      <c r="E57" s="672"/>
      <c r="F57" s="70" t="s">
        <v>110</v>
      </c>
      <c r="G57" s="109" t="s">
        <v>124</v>
      </c>
    </row>
    <row r="58" spans="1:7" ht="87.6" hidden="1" customHeight="1">
      <c r="A58" s="178" t="s">
        <v>192</v>
      </c>
      <c r="B58" s="93" t="s">
        <v>195</v>
      </c>
      <c r="C58" s="71" t="s">
        <v>193</v>
      </c>
      <c r="D58" s="614" t="s">
        <v>197</v>
      </c>
      <c r="E58" s="615"/>
      <c r="F58" s="179" t="s">
        <v>194</v>
      </c>
      <c r="G58" s="110" t="s">
        <v>196</v>
      </c>
    </row>
    <row r="59" spans="1:7" ht="36" customHeight="1">
      <c r="A59" s="12" t="s">
        <v>117</v>
      </c>
      <c r="B59" s="31" t="s">
        <v>118</v>
      </c>
      <c r="C59" s="1" t="s">
        <v>119</v>
      </c>
      <c r="D59" s="606" t="s">
        <v>122</v>
      </c>
      <c r="E59" s="607"/>
      <c r="F59" s="43" t="s">
        <v>120</v>
      </c>
      <c r="G59" s="29" t="s">
        <v>121</v>
      </c>
    </row>
    <row r="60" spans="1:7" ht="15.6" customHeight="1">
      <c r="A60" s="640" t="s">
        <v>247</v>
      </c>
      <c r="B60" s="641"/>
      <c r="C60" s="641"/>
      <c r="D60" s="641"/>
      <c r="E60" s="641"/>
      <c r="F60" s="641"/>
      <c r="G60" s="642"/>
    </row>
    <row r="61" spans="1:7" s="141" customFormat="1" ht="15.6" customHeight="1">
      <c r="A61" s="142" t="s">
        <v>4</v>
      </c>
      <c r="B61" s="142" t="s">
        <v>45</v>
      </c>
      <c r="C61" s="142" t="s">
        <v>33</v>
      </c>
      <c r="D61" s="643" t="s">
        <v>22</v>
      </c>
      <c r="E61" s="644"/>
      <c r="F61" s="142" t="s">
        <v>7</v>
      </c>
      <c r="G61" s="142" t="s">
        <v>39</v>
      </c>
    </row>
    <row r="62" spans="1:7" ht="75.599999999999994" customHeight="1">
      <c r="A62" s="137" t="s">
        <v>248</v>
      </c>
      <c r="B62" s="138" t="s">
        <v>249</v>
      </c>
      <c r="C62" s="138" t="s">
        <v>251</v>
      </c>
      <c r="D62" s="616" t="s">
        <v>1308</v>
      </c>
      <c r="E62" s="617"/>
      <c r="F62" s="139" t="s">
        <v>250</v>
      </c>
      <c r="G62" s="140" t="s">
        <v>252</v>
      </c>
    </row>
    <row r="63" spans="1:7" ht="77.400000000000006" hidden="1" customHeight="1">
      <c r="A63" s="133" t="s">
        <v>253</v>
      </c>
      <c r="B63" s="31" t="s">
        <v>254</v>
      </c>
      <c r="C63" s="1" t="s">
        <v>257</v>
      </c>
      <c r="D63" s="616" t="s">
        <v>255</v>
      </c>
      <c r="E63" s="617"/>
      <c r="F63" s="43" t="s">
        <v>256</v>
      </c>
      <c r="G63" s="54" t="s">
        <v>258</v>
      </c>
    </row>
    <row r="64" spans="1:7" ht="99" customHeight="1">
      <c r="A64" s="133" t="s">
        <v>260</v>
      </c>
      <c r="B64" s="31" t="s">
        <v>307</v>
      </c>
      <c r="C64" s="1" t="s">
        <v>262</v>
      </c>
      <c r="D64" s="616" t="s">
        <v>1309</v>
      </c>
      <c r="E64" s="617"/>
      <c r="F64" s="43" t="s">
        <v>259</v>
      </c>
      <c r="G64" s="54" t="s">
        <v>261</v>
      </c>
    </row>
    <row r="65" spans="1:7">
      <c r="A65" s="111" t="s">
        <v>88</v>
      </c>
      <c r="B65" s="45"/>
      <c r="C65" s="45"/>
      <c r="D65" s="46"/>
      <c r="E65" s="46"/>
      <c r="F65" s="45"/>
      <c r="G65" s="112"/>
    </row>
    <row r="66" spans="1:7">
      <c r="A66" s="4" t="s">
        <v>4</v>
      </c>
      <c r="B66" s="94" t="s">
        <v>45</v>
      </c>
      <c r="C66" s="94" t="s">
        <v>33</v>
      </c>
      <c r="D66" s="618" t="s">
        <v>56</v>
      </c>
      <c r="E66" s="619"/>
      <c r="F66" s="94" t="s">
        <v>7</v>
      </c>
      <c r="G66" s="5" t="s">
        <v>39</v>
      </c>
    </row>
    <row r="67" spans="1:7" ht="75" hidden="1" customHeight="1">
      <c r="A67" s="6" t="s">
        <v>89</v>
      </c>
      <c r="B67" s="1" t="s">
        <v>6</v>
      </c>
      <c r="C67" s="1" t="s">
        <v>92</v>
      </c>
      <c r="D67" s="610" t="s">
        <v>90</v>
      </c>
      <c r="E67" s="611"/>
      <c r="F67" s="82" t="s">
        <v>91</v>
      </c>
      <c r="G67" s="113" t="s">
        <v>93</v>
      </c>
    </row>
    <row r="68" spans="1:7" ht="104.4" customHeight="1">
      <c r="A68" s="126" t="s">
        <v>215</v>
      </c>
      <c r="B68" s="31" t="s">
        <v>100</v>
      </c>
      <c r="C68" s="48" t="s">
        <v>186</v>
      </c>
      <c r="D68" s="620" t="s">
        <v>101</v>
      </c>
      <c r="E68" s="621"/>
      <c r="F68" s="43" t="s">
        <v>102</v>
      </c>
      <c r="G68" s="113" t="s">
        <v>125</v>
      </c>
    </row>
    <row r="69" spans="1:7" ht="72" hidden="1" customHeight="1">
      <c r="A69" s="114" t="s">
        <v>103</v>
      </c>
      <c r="B69" s="1" t="s">
        <v>105</v>
      </c>
      <c r="C69" s="33" t="s">
        <v>106</v>
      </c>
      <c r="D69" s="616" t="s">
        <v>127</v>
      </c>
      <c r="E69" s="617"/>
      <c r="F69" s="49" t="s">
        <v>104</v>
      </c>
      <c r="G69" s="115" t="s">
        <v>107</v>
      </c>
    </row>
    <row r="70" spans="1:7" ht="100.8" customHeight="1">
      <c r="A70" s="126" t="s">
        <v>138</v>
      </c>
      <c r="B70" s="136" t="s">
        <v>185</v>
      </c>
      <c r="C70" s="136" t="s">
        <v>140</v>
      </c>
      <c r="D70" s="61" t="s">
        <v>139</v>
      </c>
      <c r="E70" s="60" t="s">
        <v>142</v>
      </c>
      <c r="F70" s="86" t="s">
        <v>136</v>
      </c>
      <c r="G70" s="116" t="s">
        <v>141</v>
      </c>
    </row>
    <row r="71" spans="1:7" ht="58.8" hidden="1" customHeight="1">
      <c r="A71" s="126" t="s">
        <v>199</v>
      </c>
      <c r="B71" s="1" t="s">
        <v>181</v>
      </c>
      <c r="C71" s="89" t="s">
        <v>183</v>
      </c>
      <c r="D71" s="616" t="s">
        <v>180</v>
      </c>
      <c r="E71" s="617"/>
      <c r="F71" s="119" t="s">
        <v>184</v>
      </c>
      <c r="G71" s="117" t="s">
        <v>182</v>
      </c>
    </row>
    <row r="72" spans="1:7" ht="72.599999999999994">
      <c r="A72" s="126" t="s">
        <v>216</v>
      </c>
      <c r="B72" s="31" t="s">
        <v>201</v>
      </c>
      <c r="C72" s="91" t="s">
        <v>190</v>
      </c>
      <c r="D72" s="90" t="s">
        <v>189</v>
      </c>
      <c r="E72" s="90" t="s">
        <v>188</v>
      </c>
      <c r="F72" s="119" t="s">
        <v>187</v>
      </c>
      <c r="G72" s="115" t="s">
        <v>191</v>
      </c>
    </row>
    <row r="73" spans="1:7" ht="69" hidden="1">
      <c r="A73" s="127" t="s">
        <v>198</v>
      </c>
      <c r="B73" s="19" t="s">
        <v>203</v>
      </c>
      <c r="C73" s="120" t="s">
        <v>205</v>
      </c>
      <c r="D73" s="673" t="s">
        <v>204</v>
      </c>
      <c r="E73" s="674"/>
      <c r="F73" s="121" t="s">
        <v>202</v>
      </c>
      <c r="G73" s="122" t="s">
        <v>206</v>
      </c>
    </row>
    <row r="74" spans="1:7" ht="91.8">
      <c r="A74" s="128" t="s">
        <v>217</v>
      </c>
      <c r="B74" s="187" t="s">
        <v>348</v>
      </c>
      <c r="C74" s="124" t="s">
        <v>219</v>
      </c>
      <c r="D74" s="626" t="s">
        <v>220</v>
      </c>
      <c r="E74" s="627"/>
      <c r="F74" s="43" t="s">
        <v>218</v>
      </c>
      <c r="G74" s="123" t="s">
        <v>224</v>
      </c>
    </row>
    <row r="75" spans="1:7" ht="57.6">
      <c r="A75" s="133" t="s">
        <v>232</v>
      </c>
      <c r="B75" s="1" t="s">
        <v>231</v>
      </c>
      <c r="C75" s="124" t="s">
        <v>219</v>
      </c>
      <c r="D75" s="626" t="s">
        <v>234</v>
      </c>
      <c r="E75" s="627"/>
      <c r="F75" s="49" t="s">
        <v>233</v>
      </c>
      <c r="G75" s="132"/>
    </row>
    <row r="76" spans="1:7" ht="40.799999999999997" customHeight="1">
      <c r="A76" s="133" t="s">
        <v>238</v>
      </c>
      <c r="B76" s="134" t="s">
        <v>246</v>
      </c>
      <c r="C76" s="31" t="s">
        <v>239</v>
      </c>
      <c r="D76" s="628" t="s">
        <v>235</v>
      </c>
      <c r="E76" s="629"/>
      <c r="F76" s="119" t="s">
        <v>237</v>
      </c>
      <c r="G76" s="89" t="s">
        <v>236</v>
      </c>
    </row>
    <row r="77" spans="1:7" ht="60.6" hidden="1" customHeight="1">
      <c r="A77" s="129" t="s">
        <v>241</v>
      </c>
      <c r="B77" s="135" t="s">
        <v>245</v>
      </c>
      <c r="C77" s="135" t="s">
        <v>243</v>
      </c>
      <c r="D77" s="626" t="s">
        <v>242</v>
      </c>
      <c r="E77" s="627"/>
      <c r="F77" s="119" t="s">
        <v>240</v>
      </c>
      <c r="G77" s="131" t="s">
        <v>244</v>
      </c>
    </row>
    <row r="78" spans="1:7" ht="97.2" hidden="1" customHeight="1">
      <c r="A78" s="149" t="s">
        <v>289</v>
      </c>
      <c r="B78" s="1" t="s">
        <v>291</v>
      </c>
      <c r="C78" s="31" t="s">
        <v>293</v>
      </c>
      <c r="D78" s="610" t="s">
        <v>292</v>
      </c>
      <c r="E78" s="611"/>
      <c r="F78" s="43" t="s">
        <v>290</v>
      </c>
      <c r="G78" s="42" t="s">
        <v>298</v>
      </c>
    </row>
    <row r="79" spans="1:7" ht="100.2" hidden="1" customHeight="1">
      <c r="A79" s="149" t="s">
        <v>294</v>
      </c>
      <c r="B79" s="1" t="s">
        <v>295</v>
      </c>
      <c r="C79" s="31" t="s">
        <v>299</v>
      </c>
      <c r="D79" s="622" t="s">
        <v>297</v>
      </c>
      <c r="E79" s="623"/>
      <c r="F79" s="43" t="s">
        <v>296</v>
      </c>
      <c r="G79" s="47" t="s">
        <v>300</v>
      </c>
    </row>
    <row r="80" spans="1:7" ht="86.4" hidden="1">
      <c r="A80" s="149" t="s">
        <v>303</v>
      </c>
      <c r="B80" s="1" t="s">
        <v>302</v>
      </c>
      <c r="C80" s="1" t="s">
        <v>304</v>
      </c>
      <c r="D80" s="624" t="s">
        <v>305</v>
      </c>
      <c r="E80" s="625"/>
      <c r="F80" s="150" t="s">
        <v>301</v>
      </c>
      <c r="G80" s="124" t="s">
        <v>306</v>
      </c>
    </row>
    <row r="81" spans="1:7" ht="100.8">
      <c r="A81" s="181" t="s">
        <v>378</v>
      </c>
      <c r="B81" s="81">
        <v>43951</v>
      </c>
      <c r="C81" s="1" t="s">
        <v>380</v>
      </c>
      <c r="D81" s="612" t="s">
        <v>383</v>
      </c>
      <c r="E81" s="613"/>
      <c r="F81" s="119" t="s">
        <v>381</v>
      </c>
      <c r="G81" s="182" t="s">
        <v>382</v>
      </c>
    </row>
    <row r="82" spans="1:7" ht="57.6">
      <c r="A82" s="183" t="s">
        <v>379</v>
      </c>
      <c r="B82" s="81">
        <v>43951</v>
      </c>
      <c r="C82" s="1" t="s">
        <v>385</v>
      </c>
      <c r="D82" s="612" t="s">
        <v>383</v>
      </c>
      <c r="E82" s="613"/>
      <c r="F82" s="119" t="s">
        <v>384</v>
      </c>
      <c r="G82" s="184" t="s">
        <v>386</v>
      </c>
    </row>
    <row r="83" spans="1:7" ht="55.8" hidden="1" customHeight="1">
      <c r="A83" s="129" t="s">
        <v>391</v>
      </c>
      <c r="B83" s="81" t="s">
        <v>389</v>
      </c>
      <c r="C83" s="180"/>
      <c r="D83" s="606" t="s">
        <v>387</v>
      </c>
      <c r="E83" s="607"/>
      <c r="F83" s="43" t="s">
        <v>388</v>
      </c>
      <c r="G83" s="124" t="s">
        <v>390</v>
      </c>
    </row>
    <row r="84" spans="1:7" ht="78" hidden="1">
      <c r="A84" s="188" t="s">
        <v>416</v>
      </c>
      <c r="B84" s="81" t="s">
        <v>412</v>
      </c>
      <c r="C84" s="31" t="s">
        <v>413</v>
      </c>
      <c r="D84" s="606" t="s">
        <v>415</v>
      </c>
      <c r="E84" s="607"/>
      <c r="F84" s="49" t="s">
        <v>414</v>
      </c>
      <c r="G84" s="132" t="s">
        <v>417</v>
      </c>
    </row>
    <row r="85" spans="1:7" ht="79.2" hidden="1" customHeight="1">
      <c r="A85" s="188" t="s">
        <v>418</v>
      </c>
      <c r="B85" s="31" t="s">
        <v>421</v>
      </c>
      <c r="C85" s="1" t="s">
        <v>419</v>
      </c>
      <c r="D85" s="606" t="s">
        <v>422</v>
      </c>
      <c r="E85" s="607"/>
      <c r="F85" s="49" t="s">
        <v>414</v>
      </c>
      <c r="G85" s="132" t="s">
        <v>420</v>
      </c>
    </row>
    <row r="86" spans="1:7" ht="86.4" hidden="1">
      <c r="A86" s="129" t="s">
        <v>424</v>
      </c>
      <c r="B86" s="1" t="s">
        <v>425</v>
      </c>
      <c r="C86" s="124" t="s">
        <v>427</v>
      </c>
      <c r="D86" s="616" t="s">
        <v>428</v>
      </c>
      <c r="E86" s="617"/>
      <c r="F86" s="119" t="s">
        <v>423</v>
      </c>
      <c r="G86" s="60" t="s">
        <v>426</v>
      </c>
    </row>
    <row r="87" spans="1:7" ht="92.4" hidden="1" customHeight="1">
      <c r="A87" s="129" t="s">
        <v>429</v>
      </c>
      <c r="B87" s="31" t="s">
        <v>430</v>
      </c>
      <c r="C87" s="1" t="s">
        <v>433</v>
      </c>
      <c r="D87" s="626" t="s">
        <v>432</v>
      </c>
      <c r="E87" s="627"/>
      <c r="F87" s="43" t="s">
        <v>431</v>
      </c>
      <c r="G87" s="191" t="s">
        <v>434</v>
      </c>
    </row>
    <row r="88" spans="1:7" ht="92.4" customHeight="1">
      <c r="A88" s="129" t="s">
        <v>451</v>
      </c>
      <c r="B88" s="31" t="s">
        <v>452</v>
      </c>
      <c r="C88" s="1" t="s">
        <v>454</v>
      </c>
      <c r="D88" s="604" t="s">
        <v>453</v>
      </c>
      <c r="E88" s="605"/>
      <c r="F88" s="43" t="s">
        <v>455</v>
      </c>
      <c r="G88" s="60" t="s">
        <v>456</v>
      </c>
    </row>
    <row r="89" spans="1:7" ht="43.2" customHeight="1">
      <c r="A89" s="601" t="s">
        <v>435</v>
      </c>
      <c r="B89" s="602"/>
      <c r="C89" s="602"/>
      <c r="D89" s="602"/>
      <c r="E89" s="602"/>
      <c r="F89" s="602"/>
      <c r="G89" s="603"/>
    </row>
    <row r="90" spans="1:7">
      <c r="A90" s="4" t="s">
        <v>4</v>
      </c>
      <c r="B90" s="94" t="s">
        <v>45</v>
      </c>
      <c r="C90" s="94" t="s">
        <v>439</v>
      </c>
      <c r="D90" s="94" t="s">
        <v>444</v>
      </c>
      <c r="E90" s="165" t="s">
        <v>1281</v>
      </c>
      <c r="F90" s="94" t="s">
        <v>7</v>
      </c>
      <c r="G90" s="252" t="s">
        <v>39</v>
      </c>
    </row>
    <row r="91" spans="1:7" ht="57.6">
      <c r="A91" s="190" t="s">
        <v>436</v>
      </c>
      <c r="B91" s="1" t="s">
        <v>450</v>
      </c>
      <c r="C91" s="1" t="s">
        <v>440</v>
      </c>
      <c r="D91" s="1" t="s">
        <v>445</v>
      </c>
      <c r="E91" s="189"/>
      <c r="F91" s="666" t="s">
        <v>443</v>
      </c>
      <c r="G91" s="189" t="s">
        <v>446</v>
      </c>
    </row>
    <row r="92" spans="1:7" ht="43.2">
      <c r="A92" s="190" t="s">
        <v>437</v>
      </c>
      <c r="B92" s="1" t="s">
        <v>449</v>
      </c>
      <c r="C92" s="1" t="s">
        <v>441</v>
      </c>
      <c r="D92" s="1" t="s">
        <v>111</v>
      </c>
      <c r="E92" s="189"/>
      <c r="F92" s="667"/>
      <c r="G92" s="189" t="s">
        <v>447</v>
      </c>
    </row>
    <row r="93" spans="1:7" ht="57.6">
      <c r="A93" s="190" t="s">
        <v>438</v>
      </c>
      <c r="B93" s="1" t="s">
        <v>450</v>
      </c>
      <c r="C93" s="1" t="s">
        <v>442</v>
      </c>
      <c r="D93" s="1" t="s">
        <v>111</v>
      </c>
      <c r="E93" s="189"/>
      <c r="F93" s="668"/>
      <c r="G93" s="599" t="s">
        <v>448</v>
      </c>
    </row>
    <row r="94" spans="1:7" ht="78">
      <c r="A94" s="149" t="s">
        <v>1277</v>
      </c>
      <c r="B94" s="1" t="s">
        <v>1279</v>
      </c>
      <c r="C94" s="1" t="s">
        <v>1280</v>
      </c>
      <c r="D94" s="1" t="s">
        <v>1283</v>
      </c>
      <c r="E94" s="600" t="s">
        <v>1282</v>
      </c>
      <c r="F94" s="43" t="s">
        <v>1278</v>
      </c>
      <c r="G94" s="124" t="s">
        <v>1284</v>
      </c>
    </row>
    <row r="95" spans="1:7" ht="52.2">
      <c r="A95" s="810" t="s">
        <v>1310</v>
      </c>
      <c r="B95" s="1" t="s">
        <v>1311</v>
      </c>
      <c r="C95" s="1" t="s">
        <v>1313</v>
      </c>
      <c r="D95" s="811">
        <v>0.9</v>
      </c>
      <c r="E95" s="42" t="s">
        <v>1315</v>
      </c>
      <c r="F95" s="119" t="s">
        <v>1312</v>
      </c>
      <c r="G95" s="124" t="s">
        <v>1314</v>
      </c>
    </row>
  </sheetData>
  <mergeCells count="63">
    <mergeCell ref="F91:F93"/>
    <mergeCell ref="F7:G7"/>
    <mergeCell ref="F6:G6"/>
    <mergeCell ref="D86:E86"/>
    <mergeCell ref="D87:E87"/>
    <mergeCell ref="F9:G9"/>
    <mergeCell ref="F10:G10"/>
    <mergeCell ref="D84:E84"/>
    <mergeCell ref="D85:E85"/>
    <mergeCell ref="D57:E57"/>
    <mergeCell ref="D59:E59"/>
    <mergeCell ref="D71:E71"/>
    <mergeCell ref="D73:E73"/>
    <mergeCell ref="D64:E64"/>
    <mergeCell ref="C16:D16"/>
    <mergeCell ref="A1:F1"/>
    <mergeCell ref="C4:D4"/>
    <mergeCell ref="C3:D3"/>
    <mergeCell ref="C15:D15"/>
    <mergeCell ref="A11:G11"/>
    <mergeCell ref="A2:G2"/>
    <mergeCell ref="F3:G3"/>
    <mergeCell ref="F4:G4"/>
    <mergeCell ref="C5:D5"/>
    <mergeCell ref="F5:G5"/>
    <mergeCell ref="C8:D8"/>
    <mergeCell ref="F8:G8"/>
    <mergeCell ref="C9:D9"/>
    <mergeCell ref="C10:D10"/>
    <mergeCell ref="A60:G60"/>
    <mergeCell ref="D61:E61"/>
    <mergeCell ref="A32:G32"/>
    <mergeCell ref="A51:G51"/>
    <mergeCell ref="D55:E55"/>
    <mergeCell ref="C18:D18"/>
    <mergeCell ref="D56:E56"/>
    <mergeCell ref="D54:E54"/>
    <mergeCell ref="D45:E45"/>
    <mergeCell ref="D44:E44"/>
    <mergeCell ref="D52:E52"/>
    <mergeCell ref="D53:E53"/>
    <mergeCell ref="D79:E79"/>
    <mergeCell ref="D80:E80"/>
    <mergeCell ref="D74:E74"/>
    <mergeCell ref="D75:E75"/>
    <mergeCell ref="D76:E76"/>
    <mergeCell ref="D77:E77"/>
    <mergeCell ref="A89:G89"/>
    <mergeCell ref="D88:E88"/>
    <mergeCell ref="D83:E83"/>
    <mergeCell ref="C6:D6"/>
    <mergeCell ref="D46:E46"/>
    <mergeCell ref="D81:E81"/>
    <mergeCell ref="D58:E58"/>
    <mergeCell ref="D62:E62"/>
    <mergeCell ref="D63:E63"/>
    <mergeCell ref="C7:D7"/>
    <mergeCell ref="D82:E82"/>
    <mergeCell ref="D69:E69"/>
    <mergeCell ref="D66:E66"/>
    <mergeCell ref="D67:E67"/>
    <mergeCell ref="D68:E68"/>
    <mergeCell ref="D78:E78"/>
  </mergeCells>
  <hyperlinks>
    <hyperlink ref="F4" r:id="rId1"/>
    <hyperlink ref="F20" r:id="rId2"/>
    <hyperlink ref="F18" r:id="rId3"/>
    <hyperlink ref="F34" r:id="rId4"/>
    <hyperlink ref="F15" r:id="rId5"/>
    <hyperlink ref="F53" r:id="rId6"/>
    <hyperlink ref="F54" r:id="rId7"/>
    <hyperlink ref="F16" r:id="rId8"/>
    <hyperlink ref="F37" r:id="rId9"/>
    <hyperlink ref="F38" r:id="rId10"/>
    <hyperlink ref="F17" r:id="rId11" display="https://www.tacr.cz/wp-content/uploads/documents/2019/10/16/1571222741_PVC 3. VS THETA.pdf"/>
    <hyperlink ref="F67" r:id="rId12"/>
    <hyperlink ref="F68" r:id="rId13"/>
    <hyperlink ref="F69" r:id="rId14"/>
    <hyperlink ref="F57" r:id="rId15"/>
    <hyperlink ref="F39" r:id="rId16"/>
    <hyperlink ref="F70" r:id="rId17" display="https://www.h2020.cz/files/cejkova/topics-overview-Envi-2020_1.pdf "/>
    <hyperlink ref="F36" r:id="rId18"/>
    <hyperlink ref="F56" r:id="rId19"/>
    <hyperlink ref="F71" r:id="rId20"/>
    <hyperlink ref="F72" r:id="rId21"/>
    <hyperlink ref="F58" r:id="rId22"/>
    <hyperlink ref="F73" r:id="rId23"/>
    <hyperlink ref="F23" r:id="rId24"/>
    <hyperlink ref="F24" r:id="rId25"/>
    <hyperlink ref="F13" r:id="rId26"/>
    <hyperlink ref="F76" r:id="rId27"/>
    <hyperlink ref="F77" r:id="rId28"/>
    <hyperlink ref="F5" r:id="rId29"/>
    <hyperlink ref="F8" r:id="rId30"/>
    <hyperlink ref="F9" r:id="rId31"/>
    <hyperlink ref="F10" r:id="rId32"/>
    <hyperlink ref="F78" r:id="rId33"/>
    <hyperlink ref="F79" r:id="rId34"/>
    <hyperlink ref="F80" r:id="rId35"/>
    <hyperlink ref="F25" r:id="rId36"/>
    <hyperlink ref="F45" r:id="rId37"/>
    <hyperlink ref="F6" r:id="rId38"/>
    <hyperlink ref="F46" r:id="rId39"/>
    <hyperlink ref="F81" r:id="rId40" location="imi"/>
    <hyperlink ref="F82" r:id="rId41"/>
    <hyperlink ref="F83" r:id="rId42"/>
    <hyperlink ref="F84" r:id="rId43"/>
    <hyperlink ref="F85" r:id="rId44"/>
    <hyperlink ref="F63" r:id="rId45"/>
    <hyperlink ref="F62" r:id="rId46"/>
    <hyperlink ref="F7" r:id="rId47"/>
    <hyperlink ref="F86" r:id="rId48"/>
    <hyperlink ref="F87" r:id="rId49"/>
    <hyperlink ref="F91" r:id="rId50"/>
    <hyperlink ref="F47" r:id="rId51"/>
    <hyperlink ref="F94" r:id="rId52"/>
    <hyperlink ref="F50" r:id="rId53"/>
    <hyperlink ref="F49" r:id="rId54"/>
    <hyperlink ref="F48" r:id="rId55"/>
    <hyperlink ref="F88" r:id="rId56"/>
    <hyperlink ref="F95" r:id="rId57"/>
  </hyperlinks>
  <pageMargins left="0.7" right="0.7" top="0.78740157499999996" bottom="0.78740157499999996" header="0.3" footer="0.3"/>
  <pageSetup paperSize="9" orientation="portrait" r:id="rId5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9"/>
  <sheetViews>
    <sheetView zoomScale="80" zoomScaleNormal="80" workbookViewId="0">
      <pane ySplit="1" topLeftCell="A2" activePane="bottomLeft" state="frozen"/>
      <selection pane="bottomLeft" activeCell="G82" sqref="G82"/>
    </sheetView>
  </sheetViews>
  <sheetFormatPr defaultColWidth="26" defaultRowHeight="13.8"/>
  <cols>
    <col min="1" max="1" width="13.44140625" style="196" customWidth="1"/>
    <col min="2" max="2" width="44.44140625" style="202" customWidth="1"/>
    <col min="3" max="3" width="18.33203125" style="202" customWidth="1"/>
    <col min="4" max="4" width="17.33203125" style="202" customWidth="1"/>
    <col min="5" max="5" width="12.109375" style="202" customWidth="1"/>
    <col min="6" max="6" width="26.109375" style="246" customWidth="1"/>
    <col min="7" max="7" width="37.44140625" style="202" customWidth="1"/>
    <col min="8" max="8" width="35.6640625" style="202" customWidth="1"/>
    <col min="9" max="16384" width="26" style="202"/>
  </cols>
  <sheetData>
    <row r="1" spans="1:8" s="196" customFormat="1" ht="27.6">
      <c r="A1" s="192" t="s">
        <v>457</v>
      </c>
      <c r="B1" s="193" t="s">
        <v>4</v>
      </c>
      <c r="C1" s="193" t="s">
        <v>458</v>
      </c>
      <c r="D1" s="193" t="s">
        <v>459</v>
      </c>
      <c r="E1" s="193" t="s">
        <v>460</v>
      </c>
      <c r="F1" s="194" t="s">
        <v>461</v>
      </c>
      <c r="G1" s="193" t="s">
        <v>462</v>
      </c>
      <c r="H1" s="195" t="s">
        <v>463</v>
      </c>
    </row>
    <row r="2" spans="1:8" ht="60.75" customHeight="1">
      <c r="A2" s="197" t="s">
        <v>464</v>
      </c>
      <c r="B2" s="198" t="s">
        <v>465</v>
      </c>
      <c r="C2" s="198"/>
      <c r="D2" s="198" t="s">
        <v>466</v>
      </c>
      <c r="E2" s="199">
        <v>43943</v>
      </c>
      <c r="F2" s="200" t="s">
        <v>467</v>
      </c>
      <c r="G2" s="198" t="s">
        <v>468</v>
      </c>
      <c r="H2" s="201"/>
    </row>
    <row r="3" spans="1:8" ht="41.4">
      <c r="A3" s="197" t="s">
        <v>469</v>
      </c>
      <c r="B3" s="203" t="s">
        <v>470</v>
      </c>
      <c r="C3" s="203"/>
      <c r="D3" s="204" t="s">
        <v>471</v>
      </c>
      <c r="E3" s="199">
        <v>43928</v>
      </c>
      <c r="F3" s="247">
        <v>43986</v>
      </c>
      <c r="G3" s="203" t="s">
        <v>472</v>
      </c>
      <c r="H3" s="201"/>
    </row>
    <row r="4" spans="1:8" ht="41.4">
      <c r="A4" s="197" t="s">
        <v>469</v>
      </c>
      <c r="B4" s="203" t="s">
        <v>473</v>
      </c>
      <c r="C4" s="203"/>
      <c r="D4" s="204" t="s">
        <v>474</v>
      </c>
      <c r="E4" s="199">
        <v>43928</v>
      </c>
      <c r="F4" s="247">
        <v>43986</v>
      </c>
      <c r="G4" s="203" t="s">
        <v>475</v>
      </c>
      <c r="H4" s="201"/>
    </row>
    <row r="5" spans="1:8" ht="41.4">
      <c r="A5" s="197" t="s">
        <v>469</v>
      </c>
      <c r="B5" s="203" t="s">
        <v>476</v>
      </c>
      <c r="C5" s="203"/>
      <c r="D5" s="204" t="s">
        <v>477</v>
      </c>
      <c r="E5" s="199">
        <v>43928</v>
      </c>
      <c r="F5" s="247">
        <v>43986</v>
      </c>
      <c r="G5" s="203" t="s">
        <v>478</v>
      </c>
      <c r="H5" s="201"/>
    </row>
    <row r="6" spans="1:8" ht="41.4">
      <c r="A6" s="197" t="s">
        <v>469</v>
      </c>
      <c r="B6" s="203" t="s">
        <v>479</v>
      </c>
      <c r="C6" s="203"/>
      <c r="D6" s="204" t="s">
        <v>480</v>
      </c>
      <c r="E6" s="199">
        <v>43928</v>
      </c>
      <c r="F6" s="247">
        <v>43986</v>
      </c>
      <c r="G6" s="203" t="s">
        <v>481</v>
      </c>
      <c r="H6" s="201"/>
    </row>
    <row r="7" spans="1:8" ht="41.4">
      <c r="A7" s="197" t="s">
        <v>469</v>
      </c>
      <c r="B7" s="203" t="s">
        <v>482</v>
      </c>
      <c r="C7" s="203"/>
      <c r="D7" s="204" t="s">
        <v>483</v>
      </c>
      <c r="E7" s="199">
        <v>43928</v>
      </c>
      <c r="F7" s="247">
        <v>43986</v>
      </c>
      <c r="G7" s="203" t="s">
        <v>484</v>
      </c>
      <c r="H7" s="201"/>
    </row>
    <row r="8" spans="1:8" ht="41.4">
      <c r="A8" s="197" t="s">
        <v>469</v>
      </c>
      <c r="B8" s="203" t="s">
        <v>485</v>
      </c>
      <c r="C8" s="203"/>
      <c r="D8" s="204" t="s">
        <v>486</v>
      </c>
      <c r="E8" s="199">
        <v>43928</v>
      </c>
      <c r="F8" s="247">
        <v>43986</v>
      </c>
      <c r="G8" s="203" t="s">
        <v>487</v>
      </c>
      <c r="H8" s="201"/>
    </row>
    <row r="9" spans="1:8" ht="41.4">
      <c r="A9" s="197" t="s">
        <v>469</v>
      </c>
      <c r="B9" s="203" t="s">
        <v>488</v>
      </c>
      <c r="C9" s="203"/>
      <c r="D9" s="204" t="s">
        <v>489</v>
      </c>
      <c r="E9" s="199">
        <v>43928</v>
      </c>
      <c r="F9" s="247">
        <v>43986</v>
      </c>
      <c r="G9" s="203" t="s">
        <v>490</v>
      </c>
      <c r="H9" s="201"/>
    </row>
    <row r="10" spans="1:8" ht="41.4">
      <c r="A10" s="197" t="s">
        <v>469</v>
      </c>
      <c r="B10" s="203" t="s">
        <v>491</v>
      </c>
      <c r="C10" s="203"/>
      <c r="D10" s="204" t="s">
        <v>492</v>
      </c>
      <c r="E10" s="199">
        <v>43928</v>
      </c>
      <c r="F10" s="247">
        <v>43986</v>
      </c>
      <c r="G10" s="203" t="s">
        <v>493</v>
      </c>
      <c r="H10" s="201"/>
    </row>
    <row r="11" spans="1:8" ht="41.4">
      <c r="A11" s="197" t="s">
        <v>469</v>
      </c>
      <c r="B11" s="203" t="s">
        <v>494</v>
      </c>
      <c r="C11" s="203"/>
      <c r="D11" s="204" t="s">
        <v>495</v>
      </c>
      <c r="E11" s="199">
        <v>43928</v>
      </c>
      <c r="F11" s="247">
        <v>43986</v>
      </c>
      <c r="G11" s="203" t="s">
        <v>496</v>
      </c>
      <c r="H11" s="201"/>
    </row>
    <row r="12" spans="1:8" ht="41.4">
      <c r="A12" s="197" t="s">
        <v>469</v>
      </c>
      <c r="B12" s="203" t="s">
        <v>497</v>
      </c>
      <c r="C12" s="203"/>
      <c r="D12" s="204" t="s">
        <v>498</v>
      </c>
      <c r="E12" s="199">
        <v>43928</v>
      </c>
      <c r="F12" s="247">
        <v>43986</v>
      </c>
      <c r="G12" s="203" t="s">
        <v>499</v>
      </c>
      <c r="H12" s="201"/>
    </row>
    <row r="13" spans="1:8" ht="41.4">
      <c r="A13" s="197" t="s">
        <v>469</v>
      </c>
      <c r="B13" s="203" t="s">
        <v>500</v>
      </c>
      <c r="C13" s="203"/>
      <c r="D13" s="204" t="s">
        <v>501</v>
      </c>
      <c r="E13" s="199">
        <v>43928</v>
      </c>
      <c r="F13" s="247">
        <v>43986</v>
      </c>
      <c r="G13" s="203" t="s">
        <v>502</v>
      </c>
      <c r="H13" s="201"/>
    </row>
    <row r="14" spans="1:8" ht="41.4">
      <c r="A14" s="197" t="s">
        <v>469</v>
      </c>
      <c r="B14" s="203" t="s">
        <v>503</v>
      </c>
      <c r="C14" s="203"/>
      <c r="D14" s="204" t="s">
        <v>504</v>
      </c>
      <c r="E14" s="199">
        <v>43928</v>
      </c>
      <c r="F14" s="247">
        <v>43986</v>
      </c>
      <c r="G14" s="203" t="s">
        <v>505</v>
      </c>
      <c r="H14" s="201"/>
    </row>
    <row r="15" spans="1:8" ht="41.4">
      <c r="A15" s="197" t="s">
        <v>469</v>
      </c>
      <c r="B15" s="203" t="s">
        <v>506</v>
      </c>
      <c r="C15" s="203"/>
      <c r="D15" s="204" t="s">
        <v>507</v>
      </c>
      <c r="E15" s="199">
        <v>43928</v>
      </c>
      <c r="F15" s="247">
        <v>43986</v>
      </c>
      <c r="G15" s="203" t="s">
        <v>508</v>
      </c>
      <c r="H15" s="201"/>
    </row>
    <row r="16" spans="1:8" ht="41.4">
      <c r="A16" s="197" t="s">
        <v>469</v>
      </c>
      <c r="B16" s="203" t="s">
        <v>509</v>
      </c>
      <c r="C16" s="203"/>
      <c r="D16" s="204" t="s">
        <v>510</v>
      </c>
      <c r="E16" s="199">
        <v>43928</v>
      </c>
      <c r="F16" s="247">
        <v>43986</v>
      </c>
      <c r="G16" s="203" t="s">
        <v>511</v>
      </c>
      <c r="H16" s="201"/>
    </row>
    <row r="17" spans="1:8" ht="41.4">
      <c r="A17" s="197" t="s">
        <v>469</v>
      </c>
      <c r="B17" s="203" t="s">
        <v>512</v>
      </c>
      <c r="C17" s="203"/>
      <c r="D17" s="204" t="s">
        <v>513</v>
      </c>
      <c r="E17" s="199">
        <v>43928</v>
      </c>
      <c r="F17" s="247">
        <v>43986</v>
      </c>
      <c r="G17" s="203" t="s">
        <v>514</v>
      </c>
      <c r="H17" s="201"/>
    </row>
    <row r="18" spans="1:8" ht="41.4">
      <c r="A18" s="197" t="s">
        <v>469</v>
      </c>
      <c r="B18" s="203" t="s">
        <v>515</v>
      </c>
      <c r="C18" s="203"/>
      <c r="D18" s="204" t="s">
        <v>516</v>
      </c>
      <c r="E18" s="199">
        <v>43928</v>
      </c>
      <c r="F18" s="247">
        <v>43986</v>
      </c>
      <c r="G18" s="203" t="s">
        <v>517</v>
      </c>
      <c r="H18" s="201"/>
    </row>
    <row r="19" spans="1:8" ht="41.4">
      <c r="A19" s="197" t="s">
        <v>469</v>
      </c>
      <c r="B19" s="203" t="s">
        <v>518</v>
      </c>
      <c r="C19" s="203"/>
      <c r="D19" s="204" t="s">
        <v>519</v>
      </c>
      <c r="E19" s="199">
        <v>43928</v>
      </c>
      <c r="F19" s="247">
        <v>43986</v>
      </c>
      <c r="G19" s="203" t="s">
        <v>520</v>
      </c>
      <c r="H19" s="201"/>
    </row>
    <row r="20" spans="1:8" ht="41.4">
      <c r="A20" s="197" t="s">
        <v>469</v>
      </c>
      <c r="B20" s="203" t="s">
        <v>521</v>
      </c>
      <c r="C20" s="203"/>
      <c r="D20" s="204" t="s">
        <v>522</v>
      </c>
      <c r="E20" s="199">
        <v>43928</v>
      </c>
      <c r="F20" s="247">
        <v>43986</v>
      </c>
      <c r="G20" s="203" t="s">
        <v>523</v>
      </c>
      <c r="H20" s="201"/>
    </row>
    <row r="21" spans="1:8" ht="41.4">
      <c r="A21" s="197" t="s">
        <v>469</v>
      </c>
      <c r="B21" s="203" t="s">
        <v>524</v>
      </c>
      <c r="C21" s="203"/>
      <c r="D21" s="204" t="s">
        <v>525</v>
      </c>
      <c r="E21" s="199">
        <v>43928</v>
      </c>
      <c r="F21" s="247">
        <v>43986</v>
      </c>
      <c r="G21" s="203" t="s">
        <v>526</v>
      </c>
      <c r="H21" s="201"/>
    </row>
    <row r="22" spans="1:8" ht="41.4">
      <c r="A22" s="197" t="s">
        <v>469</v>
      </c>
      <c r="B22" s="203" t="s">
        <v>527</v>
      </c>
      <c r="C22" s="203"/>
      <c r="D22" s="204" t="s">
        <v>528</v>
      </c>
      <c r="E22" s="199">
        <v>43928</v>
      </c>
      <c r="F22" s="247">
        <v>43986</v>
      </c>
      <c r="G22" s="203" t="s">
        <v>529</v>
      </c>
      <c r="H22" s="201"/>
    </row>
    <row r="23" spans="1:8" ht="41.4">
      <c r="A23" s="197" t="s">
        <v>469</v>
      </c>
      <c r="B23" s="203" t="s">
        <v>530</v>
      </c>
      <c r="C23" s="203"/>
      <c r="D23" s="204" t="s">
        <v>531</v>
      </c>
      <c r="E23" s="199">
        <v>43928</v>
      </c>
      <c r="F23" s="247">
        <v>43986</v>
      </c>
      <c r="G23" s="203" t="s">
        <v>532</v>
      </c>
      <c r="H23" s="201"/>
    </row>
    <row r="24" spans="1:8" ht="41.4">
      <c r="A24" s="197" t="s">
        <v>469</v>
      </c>
      <c r="B24" s="203" t="s">
        <v>533</v>
      </c>
      <c r="C24" s="203"/>
      <c r="D24" s="204" t="s">
        <v>534</v>
      </c>
      <c r="E24" s="199">
        <v>43928</v>
      </c>
      <c r="F24" s="247">
        <v>43986</v>
      </c>
      <c r="G24" s="203" t="s">
        <v>535</v>
      </c>
      <c r="H24" s="201"/>
    </row>
    <row r="25" spans="1:8" ht="41.4">
      <c r="A25" s="197" t="s">
        <v>469</v>
      </c>
      <c r="B25" s="203" t="s">
        <v>536</v>
      </c>
      <c r="C25" s="203"/>
      <c r="D25" s="204" t="s">
        <v>537</v>
      </c>
      <c r="E25" s="199">
        <v>43928</v>
      </c>
      <c r="F25" s="247">
        <v>43986</v>
      </c>
      <c r="G25" s="203" t="s">
        <v>538</v>
      </c>
      <c r="H25" s="201"/>
    </row>
    <row r="26" spans="1:8" ht="55.2">
      <c r="A26" s="197" t="s">
        <v>469</v>
      </c>
      <c r="B26" s="203" t="s">
        <v>539</v>
      </c>
      <c r="C26" s="203"/>
      <c r="D26" s="204" t="s">
        <v>540</v>
      </c>
      <c r="E26" s="199">
        <v>43928</v>
      </c>
      <c r="F26" s="247">
        <v>43986</v>
      </c>
      <c r="G26" s="203" t="s">
        <v>541</v>
      </c>
      <c r="H26" s="201"/>
    </row>
    <row r="27" spans="1:8" ht="41.4">
      <c r="A27" s="197" t="s">
        <v>469</v>
      </c>
      <c r="B27" s="203" t="s">
        <v>542</v>
      </c>
      <c r="C27" s="203"/>
      <c r="D27" s="204" t="s">
        <v>543</v>
      </c>
      <c r="E27" s="199">
        <v>43928</v>
      </c>
      <c r="F27" s="247">
        <v>43986</v>
      </c>
      <c r="G27" s="203" t="s">
        <v>544</v>
      </c>
      <c r="H27" s="201"/>
    </row>
    <row r="28" spans="1:8" ht="27" customHeight="1">
      <c r="A28" s="197" t="s">
        <v>545</v>
      </c>
      <c r="B28" s="198" t="s">
        <v>546</v>
      </c>
      <c r="C28" s="198" t="s">
        <v>547</v>
      </c>
      <c r="D28" s="198" t="s">
        <v>548</v>
      </c>
      <c r="E28" s="199">
        <v>43942</v>
      </c>
      <c r="F28" s="247">
        <v>44000</v>
      </c>
      <c r="G28" s="203" t="s">
        <v>549</v>
      </c>
      <c r="H28" s="201" t="s">
        <v>550</v>
      </c>
    </row>
    <row r="29" spans="1:8" ht="28.5" customHeight="1">
      <c r="A29" s="197" t="s">
        <v>545</v>
      </c>
      <c r="B29" s="198" t="s">
        <v>546</v>
      </c>
      <c r="C29" s="198" t="s">
        <v>551</v>
      </c>
      <c r="D29" s="198" t="s">
        <v>552</v>
      </c>
      <c r="E29" s="199">
        <v>43942</v>
      </c>
      <c r="F29" s="247">
        <v>44000</v>
      </c>
      <c r="G29" s="203" t="s">
        <v>553</v>
      </c>
      <c r="H29" s="201" t="s">
        <v>550</v>
      </c>
    </row>
    <row r="30" spans="1:8" ht="55.2">
      <c r="A30" s="197" t="s">
        <v>545</v>
      </c>
      <c r="B30" s="198" t="s">
        <v>554</v>
      </c>
      <c r="C30" s="198" t="s">
        <v>555</v>
      </c>
      <c r="D30" s="198" t="s">
        <v>556</v>
      </c>
      <c r="E30" s="199">
        <v>43907</v>
      </c>
      <c r="F30" s="247">
        <v>43965</v>
      </c>
      <c r="G30" s="203" t="s">
        <v>557</v>
      </c>
      <c r="H30" s="201"/>
    </row>
    <row r="31" spans="1:8" ht="41.4">
      <c r="A31" s="197" t="s">
        <v>545</v>
      </c>
      <c r="B31" s="198" t="s">
        <v>558</v>
      </c>
      <c r="C31" s="198" t="s">
        <v>559</v>
      </c>
      <c r="D31" s="198" t="s">
        <v>560</v>
      </c>
      <c r="E31" s="199">
        <v>43907</v>
      </c>
      <c r="F31" s="247">
        <v>43965</v>
      </c>
      <c r="G31" s="203" t="s">
        <v>561</v>
      </c>
      <c r="H31" s="201"/>
    </row>
    <row r="32" spans="1:8" ht="55.2">
      <c r="A32" s="197" t="s">
        <v>545</v>
      </c>
      <c r="B32" s="198" t="s">
        <v>562</v>
      </c>
      <c r="C32" s="198" t="s">
        <v>563</v>
      </c>
      <c r="D32" s="198" t="s">
        <v>564</v>
      </c>
      <c r="E32" s="199">
        <v>43907</v>
      </c>
      <c r="F32" s="247">
        <v>43965</v>
      </c>
      <c r="G32" s="203" t="s">
        <v>565</v>
      </c>
      <c r="H32" s="201"/>
    </row>
    <row r="33" spans="1:8" ht="55.2">
      <c r="A33" s="197" t="s">
        <v>545</v>
      </c>
      <c r="B33" s="198" t="s">
        <v>566</v>
      </c>
      <c r="C33" s="198" t="s">
        <v>567</v>
      </c>
      <c r="D33" s="198" t="s">
        <v>568</v>
      </c>
      <c r="E33" s="199">
        <v>43907</v>
      </c>
      <c r="F33" s="247">
        <v>43965</v>
      </c>
      <c r="G33" s="203" t="s">
        <v>569</v>
      </c>
      <c r="H33" s="201"/>
    </row>
    <row r="34" spans="1:8" ht="55.2">
      <c r="A34" s="197" t="s">
        <v>545</v>
      </c>
      <c r="B34" s="198" t="s">
        <v>570</v>
      </c>
      <c r="C34" s="198" t="s">
        <v>571</v>
      </c>
      <c r="D34" s="198" t="s">
        <v>572</v>
      </c>
      <c r="E34" s="199">
        <v>43907</v>
      </c>
      <c r="F34" s="247">
        <v>43965</v>
      </c>
      <c r="G34" s="203" t="s">
        <v>573</v>
      </c>
      <c r="H34" s="201"/>
    </row>
    <row r="35" spans="1:8" ht="42.75" customHeight="1">
      <c r="A35" s="197" t="s">
        <v>574</v>
      </c>
      <c r="B35" s="204" t="s">
        <v>575</v>
      </c>
      <c r="C35" s="204" t="s">
        <v>576</v>
      </c>
      <c r="D35" s="198" t="s">
        <v>577</v>
      </c>
      <c r="E35" s="199">
        <v>43916</v>
      </c>
      <c r="F35" s="248">
        <v>43942</v>
      </c>
      <c r="G35" s="203" t="s">
        <v>578</v>
      </c>
      <c r="H35" s="201"/>
    </row>
    <row r="36" spans="1:8" ht="45.75" customHeight="1">
      <c r="A36" s="197" t="s">
        <v>574</v>
      </c>
      <c r="B36" s="204" t="s">
        <v>579</v>
      </c>
      <c r="C36" s="204" t="s">
        <v>580</v>
      </c>
      <c r="D36" s="198" t="s">
        <v>581</v>
      </c>
      <c r="E36" s="199">
        <v>43916</v>
      </c>
      <c r="F36" s="248">
        <v>43942</v>
      </c>
      <c r="G36" s="203" t="s">
        <v>582</v>
      </c>
      <c r="H36" s="201"/>
    </row>
    <row r="37" spans="1:8" ht="49.5" customHeight="1">
      <c r="A37" s="197" t="s">
        <v>583</v>
      </c>
      <c r="B37" s="198" t="s">
        <v>584</v>
      </c>
      <c r="C37" s="198"/>
      <c r="D37" s="198" t="s">
        <v>585</v>
      </c>
      <c r="E37" s="199">
        <v>43936</v>
      </c>
      <c r="F37" s="248">
        <v>43944</v>
      </c>
      <c r="G37" s="203" t="s">
        <v>586</v>
      </c>
      <c r="H37" s="201"/>
    </row>
    <row r="38" spans="1:8" ht="27.6">
      <c r="A38" s="197" t="s">
        <v>587</v>
      </c>
      <c r="B38" s="198" t="s">
        <v>588</v>
      </c>
      <c r="C38" s="198" t="s">
        <v>589</v>
      </c>
      <c r="D38" s="198" t="s">
        <v>590</v>
      </c>
      <c r="E38" s="199">
        <v>43931</v>
      </c>
      <c r="F38" s="248">
        <v>43942</v>
      </c>
      <c r="G38" s="198" t="s">
        <v>591</v>
      </c>
      <c r="H38" s="201"/>
    </row>
    <row r="39" spans="1:8" ht="96.6">
      <c r="A39" s="197" t="s">
        <v>587</v>
      </c>
      <c r="B39" s="198" t="s">
        <v>592</v>
      </c>
      <c r="C39" s="198" t="s">
        <v>593</v>
      </c>
      <c r="D39" s="198" t="s">
        <v>594</v>
      </c>
      <c r="E39" s="199">
        <v>43937</v>
      </c>
      <c r="F39" s="248">
        <v>43969</v>
      </c>
      <c r="G39" s="198" t="s">
        <v>595</v>
      </c>
      <c r="H39" s="201"/>
    </row>
    <row r="40" spans="1:8" s="209" customFormat="1" ht="42.75" customHeight="1">
      <c r="A40" s="205" t="s">
        <v>596</v>
      </c>
      <c r="B40" s="206" t="s">
        <v>597</v>
      </c>
      <c r="C40" s="204" t="s">
        <v>598</v>
      </c>
      <c r="D40" s="207" t="s">
        <v>597</v>
      </c>
      <c r="E40" s="207" t="s">
        <v>599</v>
      </c>
      <c r="F40" s="248" t="s">
        <v>600</v>
      </c>
      <c r="G40" s="206" t="s">
        <v>601</v>
      </c>
      <c r="H40" s="208"/>
    </row>
    <row r="41" spans="1:8" s="209" customFormat="1" ht="63.75" customHeight="1">
      <c r="A41" s="205" t="s">
        <v>602</v>
      </c>
      <c r="B41" s="206" t="s">
        <v>603</v>
      </c>
      <c r="C41" s="204" t="s">
        <v>604</v>
      </c>
      <c r="D41" s="207" t="s">
        <v>603</v>
      </c>
      <c r="E41" s="207" t="s">
        <v>599</v>
      </c>
      <c r="F41" s="248" t="s">
        <v>600</v>
      </c>
      <c r="G41" s="206" t="s">
        <v>605</v>
      </c>
      <c r="H41" s="208"/>
    </row>
    <row r="42" spans="1:8" s="209" customFormat="1" ht="61.5" customHeight="1">
      <c r="A42" s="205" t="s">
        <v>606</v>
      </c>
      <c r="B42" s="206" t="s">
        <v>607</v>
      </c>
      <c r="C42" s="204" t="s">
        <v>608</v>
      </c>
      <c r="D42" s="207" t="s">
        <v>607</v>
      </c>
      <c r="E42" s="207" t="s">
        <v>609</v>
      </c>
      <c r="F42" s="248" t="s">
        <v>610</v>
      </c>
      <c r="G42" s="206" t="s">
        <v>611</v>
      </c>
      <c r="H42" s="208"/>
    </row>
    <row r="43" spans="1:8" s="214" customFormat="1" ht="38.25" customHeight="1">
      <c r="A43" s="205" t="s">
        <v>612</v>
      </c>
      <c r="B43" s="210" t="s">
        <v>613</v>
      </c>
      <c r="C43" s="198" t="s">
        <v>614</v>
      </c>
      <c r="D43" s="211" t="s">
        <v>615</v>
      </c>
      <c r="E43" s="212" t="s">
        <v>616</v>
      </c>
      <c r="F43" s="248" t="s">
        <v>617</v>
      </c>
      <c r="G43" s="206" t="s">
        <v>618</v>
      </c>
      <c r="H43" s="213"/>
    </row>
    <row r="44" spans="1:8" s="214" customFormat="1" ht="27" customHeight="1">
      <c r="A44" s="205" t="s">
        <v>619</v>
      </c>
      <c r="B44" s="215" t="s">
        <v>620</v>
      </c>
      <c r="C44" s="198" t="s">
        <v>621</v>
      </c>
      <c r="D44" s="216" t="s">
        <v>620</v>
      </c>
      <c r="E44" s="217" t="s">
        <v>622</v>
      </c>
      <c r="F44" s="248" t="s">
        <v>623</v>
      </c>
      <c r="G44" s="206" t="s">
        <v>624</v>
      </c>
      <c r="H44" s="213"/>
    </row>
    <row r="45" spans="1:8" ht="49.5" customHeight="1">
      <c r="A45" s="218" t="s">
        <v>625</v>
      </c>
      <c r="B45" s="215" t="s">
        <v>626</v>
      </c>
      <c r="C45" s="219" t="s">
        <v>627</v>
      </c>
      <c r="D45" s="216" t="s">
        <v>628</v>
      </c>
      <c r="E45" s="219" t="s">
        <v>629</v>
      </c>
      <c r="F45" s="249" t="s">
        <v>630</v>
      </c>
      <c r="G45" s="220" t="s">
        <v>631</v>
      </c>
      <c r="H45" s="221" t="s">
        <v>632</v>
      </c>
    </row>
    <row r="46" spans="1:8" ht="41.4">
      <c r="A46" s="222" t="s">
        <v>469</v>
      </c>
      <c r="B46" s="223" t="s">
        <v>633</v>
      </c>
      <c r="C46" s="224"/>
      <c r="D46" s="225" t="s">
        <v>634</v>
      </c>
      <c r="E46" s="226">
        <v>43943</v>
      </c>
      <c r="F46" s="249">
        <v>44000</v>
      </c>
      <c r="G46" s="223" t="s">
        <v>635</v>
      </c>
      <c r="H46" s="227"/>
    </row>
    <row r="47" spans="1:8" ht="41.4">
      <c r="A47" s="222" t="s">
        <v>469</v>
      </c>
      <c r="B47" s="223" t="s">
        <v>636</v>
      </c>
      <c r="C47" s="224"/>
      <c r="D47" s="225" t="s">
        <v>637</v>
      </c>
      <c r="E47" s="226">
        <v>43943</v>
      </c>
      <c r="F47" s="249">
        <v>44000</v>
      </c>
      <c r="G47" s="223" t="s">
        <v>638</v>
      </c>
      <c r="H47" s="227"/>
    </row>
    <row r="48" spans="1:8" ht="41.4">
      <c r="A48" s="222" t="s">
        <v>469</v>
      </c>
      <c r="B48" s="223" t="s">
        <v>639</v>
      </c>
      <c r="C48" s="224"/>
      <c r="D48" s="225" t="s">
        <v>640</v>
      </c>
      <c r="E48" s="226">
        <v>43943</v>
      </c>
      <c r="F48" s="249">
        <v>44000</v>
      </c>
      <c r="G48" s="223" t="s">
        <v>641</v>
      </c>
      <c r="H48" s="227"/>
    </row>
    <row r="49" spans="1:8" ht="41.4">
      <c r="A49" s="222" t="s">
        <v>469</v>
      </c>
      <c r="B49" s="223" t="s">
        <v>642</v>
      </c>
      <c r="C49" s="224"/>
      <c r="D49" s="225" t="s">
        <v>643</v>
      </c>
      <c r="E49" s="226">
        <v>43943</v>
      </c>
      <c r="F49" s="249">
        <v>44000</v>
      </c>
      <c r="G49" s="223" t="s">
        <v>644</v>
      </c>
      <c r="H49" s="227"/>
    </row>
    <row r="50" spans="1:8" ht="41.4">
      <c r="A50" s="222" t="s">
        <v>469</v>
      </c>
      <c r="B50" s="223" t="s">
        <v>645</v>
      </c>
      <c r="C50" s="224"/>
      <c r="D50" s="225" t="s">
        <v>646</v>
      </c>
      <c r="E50" s="226">
        <v>43943</v>
      </c>
      <c r="F50" s="249">
        <v>44000</v>
      </c>
      <c r="G50" s="223" t="s">
        <v>647</v>
      </c>
      <c r="H50" s="227"/>
    </row>
    <row r="51" spans="1:8" ht="41.4">
      <c r="A51" s="222" t="s">
        <v>469</v>
      </c>
      <c r="B51" s="223" t="s">
        <v>648</v>
      </c>
      <c r="C51" s="224"/>
      <c r="D51" s="225" t="s">
        <v>649</v>
      </c>
      <c r="E51" s="226">
        <v>43943</v>
      </c>
      <c r="F51" s="249">
        <v>44000</v>
      </c>
      <c r="G51" s="223" t="s">
        <v>650</v>
      </c>
      <c r="H51" s="227"/>
    </row>
    <row r="52" spans="1:8" ht="41.4">
      <c r="A52" s="222" t="s">
        <v>651</v>
      </c>
      <c r="B52" s="223" t="s">
        <v>652</v>
      </c>
      <c r="C52" s="224"/>
      <c r="D52" s="225" t="s">
        <v>653</v>
      </c>
      <c r="E52" s="226">
        <v>43943</v>
      </c>
      <c r="F52" s="249">
        <v>44000</v>
      </c>
      <c r="G52" s="223" t="s">
        <v>654</v>
      </c>
      <c r="H52" s="227"/>
    </row>
    <row r="53" spans="1:8" ht="41.4">
      <c r="A53" s="228" t="s">
        <v>464</v>
      </c>
      <c r="B53" s="91" t="s">
        <v>655</v>
      </c>
      <c r="C53" s="198"/>
      <c r="D53" s="229" t="s">
        <v>656</v>
      </c>
      <c r="E53" s="230">
        <v>43943</v>
      </c>
      <c r="F53" s="249">
        <v>43999</v>
      </c>
      <c r="G53" s="78" t="s">
        <v>657</v>
      </c>
      <c r="H53" s="201"/>
    </row>
    <row r="54" spans="1:8" ht="41.4">
      <c r="A54" s="228" t="s">
        <v>464</v>
      </c>
      <c r="B54" s="91" t="s">
        <v>658</v>
      </c>
      <c r="C54" s="198"/>
      <c r="D54" s="229" t="s">
        <v>659</v>
      </c>
      <c r="E54" s="230">
        <v>43943</v>
      </c>
      <c r="F54" s="249">
        <v>43999</v>
      </c>
      <c r="G54" s="78" t="s">
        <v>660</v>
      </c>
      <c r="H54" s="201"/>
    </row>
    <row r="55" spans="1:8" ht="41.4">
      <c r="A55" s="228" t="s">
        <v>464</v>
      </c>
      <c r="B55" s="91" t="s">
        <v>661</v>
      </c>
      <c r="C55" s="198"/>
      <c r="D55" s="229" t="s">
        <v>662</v>
      </c>
      <c r="E55" s="230">
        <v>43943</v>
      </c>
      <c r="F55" s="249">
        <v>43999</v>
      </c>
      <c r="G55" s="78" t="s">
        <v>663</v>
      </c>
      <c r="H55" s="201"/>
    </row>
    <row r="56" spans="1:8" ht="41.4">
      <c r="A56" s="228" t="s">
        <v>464</v>
      </c>
      <c r="B56" s="91" t="s">
        <v>664</v>
      </c>
      <c r="C56" s="198"/>
      <c r="D56" s="229" t="s">
        <v>665</v>
      </c>
      <c r="E56" s="230">
        <v>43943</v>
      </c>
      <c r="F56" s="249">
        <v>43999</v>
      </c>
      <c r="G56" s="78" t="s">
        <v>666</v>
      </c>
      <c r="H56" s="201"/>
    </row>
    <row r="57" spans="1:8" ht="41.4">
      <c r="A57" s="228" t="s">
        <v>464</v>
      </c>
      <c r="B57" s="91" t="s">
        <v>667</v>
      </c>
      <c r="C57" s="198"/>
      <c r="D57" s="229" t="s">
        <v>668</v>
      </c>
      <c r="E57" s="230">
        <v>43943</v>
      </c>
      <c r="F57" s="249">
        <v>43999</v>
      </c>
      <c r="G57" s="78" t="s">
        <v>669</v>
      </c>
      <c r="H57" s="201"/>
    </row>
    <row r="58" spans="1:8" ht="41.4">
      <c r="A58" s="228" t="s">
        <v>464</v>
      </c>
      <c r="B58" s="91" t="s">
        <v>670</v>
      </c>
      <c r="C58" s="198"/>
      <c r="D58" s="229" t="s">
        <v>671</v>
      </c>
      <c r="E58" s="230">
        <v>43943</v>
      </c>
      <c r="F58" s="249">
        <v>43999</v>
      </c>
      <c r="G58" s="78" t="s">
        <v>672</v>
      </c>
      <c r="H58" s="201"/>
    </row>
    <row r="59" spans="1:8" ht="41.4">
      <c r="A59" s="228" t="s">
        <v>464</v>
      </c>
      <c r="B59" s="91" t="s">
        <v>673</v>
      </c>
      <c r="C59" s="198"/>
      <c r="D59" s="229" t="s">
        <v>674</v>
      </c>
      <c r="E59" s="230">
        <v>43943</v>
      </c>
      <c r="F59" s="249">
        <v>43999</v>
      </c>
      <c r="G59" s="78" t="s">
        <v>675</v>
      </c>
      <c r="H59" s="201"/>
    </row>
    <row r="60" spans="1:8" ht="41.4">
      <c r="A60" s="228" t="s">
        <v>464</v>
      </c>
      <c r="B60" s="91" t="s">
        <v>676</v>
      </c>
      <c r="C60" s="198"/>
      <c r="D60" s="229" t="s">
        <v>677</v>
      </c>
      <c r="E60" s="230">
        <v>43943</v>
      </c>
      <c r="F60" s="249">
        <v>43999</v>
      </c>
      <c r="G60" s="78" t="s">
        <v>678</v>
      </c>
      <c r="H60" s="201"/>
    </row>
    <row r="61" spans="1:8" ht="41.4">
      <c r="A61" s="228" t="s">
        <v>464</v>
      </c>
      <c r="B61" s="91" t="s">
        <v>679</v>
      </c>
      <c r="C61" s="198"/>
      <c r="D61" s="229" t="s">
        <v>680</v>
      </c>
      <c r="E61" s="230">
        <v>43943</v>
      </c>
      <c r="F61" s="249">
        <v>43999</v>
      </c>
      <c r="G61" s="78" t="s">
        <v>681</v>
      </c>
      <c r="H61" s="201"/>
    </row>
    <row r="62" spans="1:8" ht="41.4">
      <c r="A62" s="228" t="s">
        <v>464</v>
      </c>
      <c r="B62" s="91" t="s">
        <v>682</v>
      </c>
      <c r="C62" s="198"/>
      <c r="D62" s="229" t="s">
        <v>683</v>
      </c>
      <c r="E62" s="230">
        <v>43943</v>
      </c>
      <c r="F62" s="249">
        <v>43999</v>
      </c>
      <c r="G62" s="78" t="s">
        <v>684</v>
      </c>
      <c r="H62" s="201"/>
    </row>
    <row r="63" spans="1:8" ht="41.4">
      <c r="A63" s="228" t="s">
        <v>464</v>
      </c>
      <c r="B63" s="91" t="s">
        <v>685</v>
      </c>
      <c r="C63" s="198"/>
      <c r="D63" s="229" t="s">
        <v>686</v>
      </c>
      <c r="E63" s="230">
        <v>43943</v>
      </c>
      <c r="F63" s="249">
        <v>43999</v>
      </c>
      <c r="G63" s="78" t="s">
        <v>687</v>
      </c>
      <c r="H63" s="201"/>
    </row>
    <row r="64" spans="1:8" ht="41.4">
      <c r="A64" s="228" t="s">
        <v>464</v>
      </c>
      <c r="B64" s="91" t="s">
        <v>688</v>
      </c>
      <c r="C64" s="198"/>
      <c r="D64" s="229" t="s">
        <v>689</v>
      </c>
      <c r="E64" s="230">
        <v>43943</v>
      </c>
      <c r="F64" s="249">
        <v>43999</v>
      </c>
      <c r="G64" s="78" t="s">
        <v>690</v>
      </c>
      <c r="H64" s="201"/>
    </row>
    <row r="65" spans="1:8" ht="41.4">
      <c r="A65" s="231" t="s">
        <v>464</v>
      </c>
      <c r="B65" s="232" t="s">
        <v>465</v>
      </c>
      <c r="C65" s="204"/>
      <c r="D65" s="233" t="s">
        <v>466</v>
      </c>
      <c r="E65" s="234">
        <v>43943</v>
      </c>
      <c r="F65" s="249">
        <v>43999</v>
      </c>
      <c r="G65" s="78" t="s">
        <v>468</v>
      </c>
      <c r="H65" s="201"/>
    </row>
    <row r="66" spans="1:8" ht="42" customHeight="1">
      <c r="A66" s="235" t="s">
        <v>574</v>
      </c>
      <c r="B66" s="204" t="s">
        <v>579</v>
      </c>
      <c r="C66" s="204" t="s">
        <v>691</v>
      </c>
      <c r="D66" s="204" t="s">
        <v>692</v>
      </c>
      <c r="E66" s="236">
        <v>43942</v>
      </c>
      <c r="F66" s="249">
        <v>43949</v>
      </c>
      <c r="G66" s="237" t="s">
        <v>693</v>
      </c>
      <c r="H66" s="201"/>
    </row>
    <row r="67" spans="1:8" ht="48.75" customHeight="1">
      <c r="A67" s="235" t="s">
        <v>574</v>
      </c>
      <c r="B67" s="204" t="s">
        <v>579</v>
      </c>
      <c r="C67" s="204" t="s">
        <v>694</v>
      </c>
      <c r="D67" s="204" t="s">
        <v>695</v>
      </c>
      <c r="E67" s="236">
        <v>43942</v>
      </c>
      <c r="F67" s="249">
        <v>43949</v>
      </c>
      <c r="G67" s="237" t="s">
        <v>696</v>
      </c>
      <c r="H67" s="201"/>
    </row>
    <row r="68" spans="1:8" ht="54" customHeight="1">
      <c r="A68" s="235" t="s">
        <v>574</v>
      </c>
      <c r="B68" s="204" t="s">
        <v>579</v>
      </c>
      <c r="C68" s="204" t="s">
        <v>697</v>
      </c>
      <c r="D68" s="204" t="s">
        <v>698</v>
      </c>
      <c r="E68" s="236">
        <v>43942</v>
      </c>
      <c r="F68" s="249">
        <v>43949</v>
      </c>
      <c r="G68" s="237" t="s">
        <v>699</v>
      </c>
      <c r="H68" s="201"/>
    </row>
    <row r="69" spans="1:8" ht="40.5" customHeight="1">
      <c r="A69" s="235" t="s">
        <v>574</v>
      </c>
      <c r="B69" s="204" t="s">
        <v>579</v>
      </c>
      <c r="C69" s="204" t="s">
        <v>700</v>
      </c>
      <c r="D69" s="204" t="s">
        <v>701</v>
      </c>
      <c r="E69" s="236">
        <v>43942</v>
      </c>
      <c r="F69" s="249">
        <v>43949</v>
      </c>
      <c r="G69" s="237" t="s">
        <v>702</v>
      </c>
      <c r="H69" s="201"/>
    </row>
    <row r="70" spans="1:8" ht="34.5" customHeight="1">
      <c r="A70" s="235" t="s">
        <v>574</v>
      </c>
      <c r="B70" s="204" t="s">
        <v>579</v>
      </c>
      <c r="C70" s="204" t="s">
        <v>703</v>
      </c>
      <c r="D70" s="204" t="s">
        <v>704</v>
      </c>
      <c r="E70" s="236">
        <v>43942</v>
      </c>
      <c r="F70" s="249">
        <v>43949</v>
      </c>
      <c r="G70" s="237" t="s">
        <v>705</v>
      </c>
      <c r="H70" s="201"/>
    </row>
    <row r="71" spans="1:8" ht="44.25" customHeight="1">
      <c r="A71" s="235" t="s">
        <v>574</v>
      </c>
      <c r="B71" s="204" t="s">
        <v>579</v>
      </c>
      <c r="C71" s="204" t="s">
        <v>706</v>
      </c>
      <c r="D71" s="204" t="s">
        <v>707</v>
      </c>
      <c r="E71" s="236">
        <v>43942</v>
      </c>
      <c r="F71" s="249">
        <v>43949</v>
      </c>
      <c r="G71" s="237" t="s">
        <v>708</v>
      </c>
      <c r="H71" s="201"/>
    </row>
    <row r="72" spans="1:8" ht="38.25" customHeight="1">
      <c r="A72" s="235" t="s">
        <v>709</v>
      </c>
      <c r="B72" s="204" t="s">
        <v>710</v>
      </c>
      <c r="C72" s="204" t="s">
        <v>711</v>
      </c>
      <c r="D72" s="204" t="s">
        <v>712</v>
      </c>
      <c r="E72" s="236">
        <v>43942</v>
      </c>
      <c r="F72" s="249">
        <v>43949</v>
      </c>
      <c r="G72" s="237" t="s">
        <v>713</v>
      </c>
      <c r="H72" s="201"/>
    </row>
    <row r="73" spans="1:8" ht="37.5" customHeight="1">
      <c r="A73" s="235" t="s">
        <v>709</v>
      </c>
      <c r="B73" s="204" t="s">
        <v>710</v>
      </c>
      <c r="C73" s="204" t="s">
        <v>714</v>
      </c>
      <c r="D73" s="204" t="s">
        <v>715</v>
      </c>
      <c r="E73" s="236">
        <v>43942</v>
      </c>
      <c r="F73" s="249">
        <v>43949</v>
      </c>
      <c r="G73" s="237" t="s">
        <v>716</v>
      </c>
      <c r="H73" s="201"/>
    </row>
    <row r="74" spans="1:8" ht="22.5" customHeight="1">
      <c r="A74" s="235"/>
      <c r="B74" s="204" t="s">
        <v>717</v>
      </c>
      <c r="C74" s="204"/>
      <c r="D74" s="204" t="s">
        <v>718</v>
      </c>
      <c r="E74" s="236">
        <v>43942</v>
      </c>
      <c r="F74" s="249">
        <v>43950</v>
      </c>
      <c r="G74" s="237" t="s">
        <v>719</v>
      </c>
      <c r="H74" s="201"/>
    </row>
    <row r="75" spans="1:8" ht="45.75" customHeight="1">
      <c r="A75" s="238" t="s">
        <v>720</v>
      </c>
      <c r="B75" s="239" t="s">
        <v>721</v>
      </c>
      <c r="C75" s="219"/>
      <c r="D75" s="219" t="s">
        <v>722</v>
      </c>
      <c r="E75" s="240">
        <v>43942</v>
      </c>
      <c r="F75" s="249">
        <v>43949</v>
      </c>
      <c r="G75" s="223" t="s">
        <v>723</v>
      </c>
      <c r="H75" s="201"/>
    </row>
    <row r="76" spans="1:8" ht="40.5" customHeight="1">
      <c r="A76" s="238" t="s">
        <v>720</v>
      </c>
      <c r="B76" s="239" t="s">
        <v>724</v>
      </c>
      <c r="C76" s="219"/>
      <c r="D76" s="219" t="s">
        <v>725</v>
      </c>
      <c r="E76" s="240">
        <v>43942</v>
      </c>
      <c r="F76" s="249">
        <v>43949</v>
      </c>
      <c r="G76" s="223" t="s">
        <v>726</v>
      </c>
      <c r="H76" s="201"/>
    </row>
    <row r="77" spans="1:8" ht="46.5" customHeight="1">
      <c r="A77" s="238" t="s">
        <v>720</v>
      </c>
      <c r="B77" s="241" t="s">
        <v>727</v>
      </c>
      <c r="C77" s="219"/>
      <c r="D77" s="219" t="s">
        <v>728</v>
      </c>
      <c r="E77" s="240">
        <v>43942</v>
      </c>
      <c r="F77" s="249">
        <v>43949</v>
      </c>
      <c r="G77" s="223" t="s">
        <v>729</v>
      </c>
      <c r="H77" s="201"/>
    </row>
    <row r="78" spans="1:8" ht="30.75" customHeight="1">
      <c r="A78" s="218" t="s">
        <v>625</v>
      </c>
      <c r="B78" s="215" t="s">
        <v>626</v>
      </c>
      <c r="C78" s="219" t="s">
        <v>627</v>
      </c>
      <c r="D78" s="216" t="s">
        <v>628</v>
      </c>
      <c r="E78" s="219" t="s">
        <v>629</v>
      </c>
      <c r="F78" s="249" t="s">
        <v>630</v>
      </c>
      <c r="G78" s="220" t="s">
        <v>631</v>
      </c>
      <c r="H78" s="221" t="s">
        <v>632</v>
      </c>
    </row>
    <row r="79" spans="1:8" ht="34.5" customHeight="1" thickBot="1">
      <c r="A79" s="242" t="s">
        <v>730</v>
      </c>
      <c r="B79" s="243" t="s">
        <v>731</v>
      </c>
      <c r="C79" s="244" t="s">
        <v>732</v>
      </c>
      <c r="D79" s="244" t="s">
        <v>733</v>
      </c>
      <c r="E79" s="244" t="s">
        <v>734</v>
      </c>
      <c r="F79" s="250" t="s">
        <v>735</v>
      </c>
      <c r="G79" s="243" t="s">
        <v>736</v>
      </c>
      <c r="H79" s="245"/>
    </row>
  </sheetData>
  <hyperlinks>
    <hyperlink ref="B3" r:id="rId1" display="https://ec.europa.eu/info/funding-tenders/opportunities/portal/screen/opportunities/topic-details/sc1-bhc-24-2020"/>
    <hyperlink ref="B4" r:id="rId2" display="https://ec.europa.eu/info/funding-tenders/opportunities/portal/screen/opportunities/topic-details/sc1-dth-13-2020"/>
    <hyperlink ref="B5" r:id="rId3" display="https://ec.europa.eu/info/funding-tenders/opportunities/portal/screen/opportunities/topic-details/sc1-bhc-08-2020"/>
    <hyperlink ref="B6" r:id="rId4" display="https://ec.europa.eu/info/funding-tenders/opportunities/portal/screen/opportunities/topic-details/sc1-bhc-29-2020"/>
    <hyperlink ref="B7" r:id="rId5" display="https://ec.europa.eu/info/funding-tenders/opportunities/portal/screen/opportunities/topic-details/sc1-bhc-37-2020"/>
    <hyperlink ref="B8" r:id="rId6" display="https://ec.europa.eu/info/funding-tenders/opportunities/portal/screen/opportunities/topic-details/sc1-hco-20-2020"/>
    <hyperlink ref="B9" r:id="rId7" display="https://ec.europa.eu/info/funding-tenders/opportunities/portal/screen/opportunities/topic-details/sc1-hco-19-2020"/>
    <hyperlink ref="B10" r:id="rId8" display="https://ec.europa.eu/info/funding-tenders/opportunities/portal/screen/opportunities/topic-details/sc1-hco-17-2020"/>
    <hyperlink ref="B11" r:id="rId9" display="https://ec.europa.eu/info/funding-tenders/opportunities/portal/screen/opportunities/topic-details/sc1-hco-03-2020"/>
    <hyperlink ref="B12" r:id="rId10" display="https://ec.europa.eu/info/funding-tenders/opportunities/portal/screen/opportunities/topic-details/sc1-bhc-36-2020"/>
    <hyperlink ref="B13" r:id="rId11" display="https://ec.europa.eu/info/funding-tenders/opportunities/portal/screen/opportunities/topic-details/sc1-hco-18-2020"/>
    <hyperlink ref="B14" r:id="rId12" display="https://ec.europa.eu/info/funding-tenders/opportunities/portal/screen/opportunities/topic-details/sc1-bhc-06-2020"/>
    <hyperlink ref="B15" r:id="rId13" display="https://ec.europa.eu/info/funding-tenders/opportunities/portal/screen/opportunities/topic-details/sc1-bhc-20b-2020"/>
    <hyperlink ref="B16" r:id="rId14" display="https://ec.europa.eu/info/funding-tenders/opportunities/portal/screen/opportunities/topic-details/sc1-hco-07-2020"/>
    <hyperlink ref="B17" r:id="rId15" display="https://ec.europa.eu/info/funding-tenders/opportunities/portal/screen/opportunities/topic-details/sc1-bhc-11-2020"/>
    <hyperlink ref="B18" r:id="rId16" display="https://ec.europa.eu/info/funding-tenders/opportunities/portal/screen/opportunities/topic-details/sc1-hco-16-2020"/>
    <hyperlink ref="B19" r:id="rId17" display="https://ec.europa.eu/info/funding-tenders/opportunities/portal/screen/opportunities/topic-details/sc1-dth-12-2020"/>
    <hyperlink ref="B20" r:id="rId18" display="https://ec.europa.eu/info/funding-tenders/opportunities/portal/screen/opportunities/topic-details/sc1-bhc-35-2020"/>
    <hyperlink ref="B21" r:id="rId19" display="https://ec.europa.eu/info/funding-tenders/opportunities/portal/screen/opportunities/topic-details/sc1-hcc-10-2020"/>
    <hyperlink ref="B22" r:id="rId20" display="https://ec.europa.eu/info/funding-tenders/opportunities/portal/screen/opportunities/topic-details/sc1-bhc-33-2020"/>
    <hyperlink ref="B23" r:id="rId21" display="https://ec.europa.eu/info/funding-tenders/opportunities/portal/screen/opportunities/topic-details/sc1-bhc-20a-2020"/>
    <hyperlink ref="B24" r:id="rId22" display="https://ec.europa.eu/info/funding-tenders/opportunities/portal/screen/opportunities/topic-details/sc1-hco-14-2020"/>
    <hyperlink ref="B25" r:id="rId23" display="https://ec.europa.eu/info/funding-tenders/opportunities/portal/screen/opportunities/topic-details/sc1-bhc-17-2020"/>
    <hyperlink ref="B26" r:id="rId24" display="https://ec.europa.eu/info/funding-tenders/opportunities/portal/screen/opportunities/topic-details/sc1-hco-01-2018-2019-2020"/>
    <hyperlink ref="B27" r:id="rId25" display="https://ec.europa.eu/info/funding-tenders/opportunities/portal/screen/opportunities/topic-details/sc1-bhc-34-2020"/>
    <hyperlink ref="G11" r:id="rId26"/>
    <hyperlink ref="G12" r:id="rId27"/>
    <hyperlink ref="G13" r:id="rId28"/>
    <hyperlink ref="G14" r:id="rId29"/>
    <hyperlink ref="G16" r:id="rId30"/>
    <hyperlink ref="G17" r:id="rId31"/>
    <hyperlink ref="G18" r:id="rId32"/>
    <hyperlink ref="G19" r:id="rId33"/>
    <hyperlink ref="G20" r:id="rId34"/>
    <hyperlink ref="G21" r:id="rId35"/>
    <hyperlink ref="G22" r:id="rId36"/>
    <hyperlink ref="G23" r:id="rId37"/>
    <hyperlink ref="G24" r:id="rId38"/>
    <hyperlink ref="G25" r:id="rId39"/>
    <hyperlink ref="G26" r:id="rId40"/>
    <hyperlink ref="G27" r:id="rId41"/>
    <hyperlink ref="G15" r:id="rId42"/>
    <hyperlink ref="G3" r:id="rId43"/>
    <hyperlink ref="G4" r:id="rId44"/>
    <hyperlink ref="G5" r:id="rId45"/>
    <hyperlink ref="G6" r:id="rId46"/>
    <hyperlink ref="G7" r:id="rId47"/>
    <hyperlink ref="G8" r:id="rId48"/>
    <hyperlink ref="G9" r:id="rId49"/>
    <hyperlink ref="G10" r:id="rId50"/>
    <hyperlink ref="G28" r:id="rId51"/>
    <hyperlink ref="G29" r:id="rId52"/>
    <hyperlink ref="G30" r:id="rId53"/>
    <hyperlink ref="G31" r:id="rId54"/>
    <hyperlink ref="G32" r:id="rId55"/>
    <hyperlink ref="G33" r:id="rId56"/>
    <hyperlink ref="G34" r:id="rId57"/>
    <hyperlink ref="G35" r:id="rId58" display="https://ec.europa.eu/info/funding-tenders/opportunities/portal/screen/opportunities/topic-details/lc-sc3-ja-5-2020;freeTextSearchKeyword=;typeCodes=1;statusCodes=31094502;programCode=H2020;programDivisionCode=31047938;focusAreaCode=null;crossCuttingPriorityCode=null;callCode=Default;sortQuery=openingDate;orderBy=asc;onlyTenders=false;topicListKey=topicSearchTablePageState"/>
    <hyperlink ref="G36" r:id="rId59" display="https://ec.europa.eu/info/funding-tenders/opportunities/portal/screen/opportunities/topic-details/lc-sc3-res-10-2020;freeTextSearchKeyword=;typeCodes=1;statusCodes=31094502;programCode=H2020;programDivisionCode=31047938;focusAreaCode=null;crossCuttingPriorityCode=null;callCode=Default;sortQuery=openingDate;orderBy=asc;onlyTenders=false;topicListKey=topicSearchTablePageState"/>
    <hyperlink ref="G37" r:id="rId60" display="https://ec.europa.eu/info/funding-tenders/opportunities/portal/screen/opportunities/topic-search;freeTextSearchKeyword=;typeCodes=1;statusCodes=31094501,31094502;programCode=H2020;programDivisionCode=31048026;focusAreaCode=null;crossCuttingPriorityCode=RRI;callCode=Default;sortQuery=openingDate;orderBy=asc;onlyTenders=false;topicListKey=topicSearchTablePageState"/>
    <hyperlink ref="B40" r:id="rId61"/>
    <hyperlink ref="G40" r:id="rId62" display="https://ec.europa.eu/info/funding-tenders/opportunities/portal/screen/opportunities/topic-details/fetproact-09-2020;freeTextSearchKeyword=H2020-FETPROACT-2018-2020;typeCodes=0,1;statusCodes=31094502;programCode=null;programDivisionCode=null;focusAreaCode=null;crossCuttingPriorityCode=null;callCode=Default;sortQuery=openingDate;orderBy=asc;onlyTenders=false;topicListKey=topicSearchTablePageState"/>
    <hyperlink ref="B41" r:id="rId63"/>
    <hyperlink ref="G41" r:id="rId64" display="https://ec.europa.eu/info/funding-tenders/opportunities/portal/screen/opportunities/topic-search;freeTextSearchKeyword=H2020-FETHPC-2018-2020;typeCodes=0,1;statusCodes=31094502;programCode=null;programDivisionCode=null;focusAreaCode=null;crossCuttingPriorityCode=null;callCode=Default;sortQuery=openingDate;orderBy=asc;onlyTenders=false;topicListKey=topicSearchTablePageState"/>
    <hyperlink ref="B42" r:id="rId65"/>
    <hyperlink ref="G42" r:id="rId66" display="https://ec.europa.eu/info/funding-tenders/opportunities/portal/screen/opportunities/topic-search;freeTextSearchKeyword=H2020-FETFLAG-2018-2020;typeCodes=0,1;statusCodes=31094502;programCode=null;programDivisionCode=null;focusAreaCode=null;crossCuttingPriorityCode=null;callCode=Default;sortQuery=openingDate;orderBy=asc;onlyTenders=false;topicListKey=topicSearchTablePageState"/>
    <hyperlink ref="B43" r:id="rId67"/>
    <hyperlink ref="G43" display="https://ec.europa.eu/info/funding-tenders/opportunities/portal/screen/opportunities/topic-search;freeTextSearchKeyword=H2020-NMBP-TR-IND-2020;typeCodes=0,1;statusCodes=31094502;programCode=null;programDivisionCode=null;focusAreaCode=null;crossCuttingPrior"/>
    <hyperlink ref="B44" r:id="rId68"/>
    <hyperlink ref="G44" display="https://ec.europa.eu/info/funding-tenders/opportunities/portal/screen/opportunities/topic-details/fetopen-01-2018-2019-2020;freeTextSearchKeyword=;typeCodes=1;statusCodes=31094502;programCode=H2020;programDivisionCode=31047826;focusAreaCode=null;crossCutt"/>
    <hyperlink ref="B45" r:id="rId69"/>
    <hyperlink ref="G45" r:id="rId70"/>
    <hyperlink ref="B46" r:id="rId71" display="https://ec.europa.eu/info/funding-tenders/opportunities/portal/screen/opportunities/topic-details/sc1-dth-02-2020;freeTextSearchKeyword=SC1-DTH-02-2020;typeCodes=0,1;statusCodes=31094501,31094502,31094503;programCode=null;programDivisionCode=null;focusAreaCode=null;crossCuttingPriorityCode=null;callCode=Default;sortQuery=openingDate;orderBy=asc;onlyTenders=false;topicListKey=topicSearchTablePageState"/>
    <hyperlink ref="B47" r:id="rId72" display="https://ec.europa.eu/info/funding-tenders/opportunities/portal/screen/opportunities/topic-details/sc1-dth-04-2020;freeTextSearchKeyword=SC1-DTH-04-2020;typeCodes=0,1;statusCodes=31094501,31094502,31094503;programCode=null;programDivisionCode=null;focusAreaCode=null;crossCuttingPriorityCode=null;callCode=Default;sortQuery=openingDate;orderBy=asc;onlyTenders=false;topicListKey=topicSearchTablePageState"/>
    <hyperlink ref="G47" r:id="rId73"/>
    <hyperlink ref="G46" r:id="rId74"/>
    <hyperlink ref="B48" r:id="rId75" display="https://ec.europa.eu/info/funding-tenders/opportunities/portal/screen/opportunities/topic-details/sc1-dth-06-2020;freeTextSearchKeyword=SC1-DTH-06-2020;typeCodes=0,1;statusCodes=31094501,31094502,31094503;programCode=null;programDivisionCode=null;focusAreaCode=null;crossCuttingPriorityCode=null;callCode=Default;sortQuery=openingDate;orderBy=asc;onlyTenders=false;topicListKey=topicSearchTablePageState"/>
    <hyperlink ref="G48" r:id="rId76"/>
    <hyperlink ref="B49" r:id="rId77" display="https://ec.europa.eu/info/funding-tenders/opportunities/portal/screen/opportunities/topic-details/sc1-dth-14-2020;freeTextSearchKeyword=Health;typeCodes=0,1;statusCodes=31094501,31094502;programCode=null;programDivisionCode=null;focusAreaCode=null;crossCuttingPriorityCode=null;callCode=Default;sortQuery=openingDate;orderBy=asc;onlyTenders=false;topicListKey=topicSearchTablePageState"/>
    <hyperlink ref="G49" r:id="rId78"/>
    <hyperlink ref="B50" r:id="rId79" display="https://ec.europa.eu/info/funding-tenders/opportunities/portal/screen/opportunities/topic-details/sc1-hcc-08-2020;freeTextSearchKeyword=Health;typeCodes=0,1;statusCodes=31094501,31094502;programCode=null;programDivisionCode=null;focusAreaCode=null;crossCuttingPriorityCode=null;callCode=Default;sortQuery=openingDate;orderBy=asc;onlyTenders=false;topicListKey=topicSearchTablePageState"/>
    <hyperlink ref="B51" r:id="rId80" display="https://ec.europa.eu/info/funding-tenders/opportunities/portal/screen/opportunities/topic-details/sc1-hcc-09-2020;freeTextSearchKeyword=Health;typeCodes=0,1;statusCodes=31094501,31094502;programCode=null;programDivisionCode=null;focusAreaCode=null;crossCuttingPriorityCode=null;callCode=Default;sortQuery=openingDate;orderBy=asc;onlyTenders=false;topicListKey=topicSearchTablePageState"/>
    <hyperlink ref="B52" r:id="rId81" display="https://ec.europa.eu/info/funding-tenders/opportunities/portal/screen/opportunities/topic-details/dt-tds-04-2020;freeTextSearchKeyword=Health;typeCodes=0,1;statusCodes=31094501,31094502;programCode=null;programDivisionCode=null;focusAreaCode=null;crossCuttingPriorityCode=null;callCode=Default;sortQuery=openingDate;orderBy=asc;onlyTenders=false;topicListKey=topicSearchTablePageState"/>
    <hyperlink ref="G52" r:id="rId82"/>
    <hyperlink ref="G51" r:id="rId83"/>
    <hyperlink ref="G50" r:id="rId84"/>
    <hyperlink ref="G53" r:id="rId85"/>
    <hyperlink ref="G54" r:id="rId86"/>
    <hyperlink ref="G55" r:id="rId87"/>
    <hyperlink ref="G56" r:id="rId88"/>
    <hyperlink ref="G57" r:id="rId89"/>
    <hyperlink ref="G58" r:id="rId90"/>
    <hyperlink ref="G59" r:id="rId91"/>
    <hyperlink ref="G60" r:id="rId92"/>
    <hyperlink ref="G61" r:id="rId93"/>
    <hyperlink ref="G62" r:id="rId94"/>
    <hyperlink ref="G63" r:id="rId95"/>
    <hyperlink ref="G64" r:id="rId96"/>
    <hyperlink ref="G65" r:id="rId97"/>
    <hyperlink ref="G66" r:id="rId98" display="https://ec.europa.eu/info/funding-tenders/opportunities/portal/screen/opportunities/topic-details/lc-sc3-res-1-2019-2020;freeTextSearchKeyword=;typeCodes=1;statusCodes=31094501,31094502;programCode=H2020;programDivisionCode=31047938;focusAreaCode=null;crossCuttingPriorityCode=null;callCode=Default;sortQuery=openingDate;orderBy=asc;onlyTenders=false;topicListKey=topicSearchTablePageState"/>
    <hyperlink ref="G67" r:id="rId99" display="https://ec.europa.eu/info/funding-tenders/opportunities/portal/screen/opportunities/topic-details/lc-sc3-res-18-2020;freeTextSearchKeyword=;typeCodes=1;statusCodes=31094501,31094502;programCode=H2020;programDivisionCode=31047938;focusAreaCode=null;crossCuttingPriorityCode=null;callCode=Default;sortQuery=openingDate;orderBy=asc;onlyTenders=false;topicListKey=topicSearchTablePageState"/>
    <hyperlink ref="G68" r:id="rId100" display="https://ec.europa.eu/info/funding-tenders/opportunities/portal/screen/opportunities/topic-details/lc-sc3-res-26-2020;freeTextSearchKeyword=;typeCodes=1;statusCodes=31094502;programCode=H2020;programDivisionCode=31047938;focusAreaCode=null;crossCuttingPriorityCode=null;callCode=Default;sortQuery=openingDate;orderBy=asc;onlyTenders=false;topicListKey=topicSearchTablePageState"/>
    <hyperlink ref="G69" r:id="rId101" display="https://ec.europa.eu/info/funding-tenders/opportunities/portal/screen/opportunities/topic-details/lc-sc3-res-31-2020;freeTextSearchKeyword=;typeCodes=1;statusCodes=31094502;programCode=H2020;programDivisionCode=31047938;focusAreaCode=null;crossCuttingPriorityCode=null;callCode=Default;sortQuery=openingDate;orderBy=asc;onlyTenders=false;topicListKey=topicSearchTablePageState"/>
    <hyperlink ref="G70" r:id="rId102" display="https://ec.europa.eu/info/funding-tenders/opportunities/portal/screen/opportunities/topic-details/lc-sc3-res-32-2020;freeTextSearchKeyword=;typeCodes=1;statusCodes=31094502;programCode=H2020;programDivisionCode=31047938;focusAreaCode=null;crossCuttingPriorityCode=null;callCode=Default;sortQuery=openingDate;orderBy=asc;onlyTenders=false;topicListKey=topicSearchTablePageState"/>
    <hyperlink ref="G71" r:id="rId103" display="https://ec.europa.eu/info/funding-tenders/opportunities/portal/screen/opportunities/topic-details/lc-sc3-res-37-2020;freeTextSearchKeyword=;typeCodes=1;statusCodes=31094502;programCode=H2020;programDivisionCode=31047938;focusAreaCode=null;crossCuttingPriorityCode=null;callCode=Default;sortQuery=openingDate;orderBy=asc;onlyTenders=false;topicListKey=topicSearchTablePageState"/>
    <hyperlink ref="G72" r:id="rId104" display="https://ec.europa.eu/info/funding-tenders/opportunities/portal/screen/opportunities/topic-details/lc-bat-8-2020;freeTextSearchKeyword=;typeCodes=1;statusCodes=31094502;programCode=H2020;programDivisionCode=31047938;focusAreaCode=null;crossCuttingPriorityCode=null;callCode=Default;sortQuery=openingDate;orderBy=asc;onlyTenders=false;topicListKey=topicSearchTablePageState"/>
    <hyperlink ref="G73" r:id="rId105" display="https://ec.europa.eu/info/funding-tenders/opportunities/portal/screen/opportunities/topic-details/lc-bat-9-2020;freeTextSearchKeyword=;typeCodes=1;statusCodes=31094502;programCode=H2020;programDivisionCode=31047938;focusAreaCode=null;crossCuttingPriorityCode=null;callCode=Default;sortQuery=openingDate;orderBy=asc;onlyTenders=false;topicListKey=topicSearchTablePageState"/>
    <hyperlink ref="G74" r:id="rId106"/>
    <hyperlink ref="G75" r:id="rId107" display="https://ec.europa.eu/info/funding-tenders/opportunities/portal/screen/opportunities/topic-search;freeTextSearchKeyword=;typeCodes=0,1;statusCodes=31094502;programCode=null;programDivisionCode=null;focusAreaCode=null;crossCuttingPriorityCode=null;callCode=H2020-DT-ART-2018-2019-2020;sortQuery=openingDate;orderBy=asc;onlyTenders=false;topicListKey=topicSearchTablePageState"/>
    <hyperlink ref="G76" r:id="rId108" display="https://ec.europa.eu/info/funding-tenders/opportunities/portal/screen/opportunities/topic-details/dt-art-05-2020;freeTextSearchKeyword=;typeCodes=0,1;statusCodes=31094502;programCode=null;programDivisionCode=null;focusAreaCode=null;crossCuttingPriorityCode=null;callCode=H2020-DT-ART-2018-2019-2020;sortQuery=openingDate;orderBy=asc;onlyTenders=false;topicListKey=topicSearchTablePageState"/>
    <hyperlink ref="G77" r:id="rId109" display="https://ec.europa.eu/info/funding-tenders/opportunities/portal/screen/opportunities/topic-details/lc-mg-1-12-2020;freeTextSearchKeyword=;typeCodes=0,1;statusCodes=31094502;programCode=null;programDivisionCode=null;focusAreaCode=null;crossCuttingPriorityCode=null;callCode=H2020-MG-2018-2019-2020;sortQuery=openingDate;orderBy=asc;onlyTenders=false;topicListKey=topicSearchTablePageState"/>
    <hyperlink ref="B78" r:id="rId110"/>
    <hyperlink ref="G78" r:id="rId111"/>
    <hyperlink ref="G79" r:id="rId112"/>
    <hyperlink ref="B79" r:id="rId113"/>
  </hyperlinks>
  <pageMargins left="0.25" right="0.25" top="0.75" bottom="0.75" header="0.3" footer="0.3"/>
  <pageSetup paperSize="9" orientation="landscape" horizontalDpi="300" verticalDpi="300" r:id="rId114"/>
  <legacyDrawing r:id="rId1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78"/>
  <sheetViews>
    <sheetView showGridLines="0" zoomScale="70" zoomScaleNormal="70" workbookViewId="0">
      <pane xSplit="2" ySplit="5" topLeftCell="C6" activePane="bottomRight" state="frozen"/>
      <selection pane="topRight" activeCell="C1" sqref="C1"/>
      <selection pane="bottomLeft" activeCell="A5" sqref="A5"/>
      <selection pane="bottomRight" activeCell="H14" sqref="H14"/>
    </sheetView>
  </sheetViews>
  <sheetFormatPr defaultColWidth="9.109375" defaultRowHeight="14.4"/>
  <cols>
    <col min="1" max="1" width="11.6640625" style="257" customWidth="1"/>
    <col min="2" max="2" width="30.44140625" style="257" customWidth="1"/>
    <col min="3" max="3" width="9.109375" style="257" customWidth="1"/>
    <col min="4" max="4" width="12.6640625" style="257" customWidth="1"/>
    <col min="5" max="5" width="10.44140625" style="257" customWidth="1"/>
    <col min="6" max="6" width="10.5546875" style="257" customWidth="1"/>
    <col min="7" max="7" width="16.88671875" style="257" bestFit="1" customWidth="1"/>
    <col min="8" max="8" width="14.88671875" style="257" customWidth="1"/>
    <col min="9" max="9" width="11" style="257" customWidth="1"/>
    <col min="10" max="10" width="14.5546875" style="257" customWidth="1"/>
    <col min="11" max="13" width="12.44140625" style="257" customWidth="1"/>
    <col min="14" max="14" width="43.44140625" style="257" customWidth="1"/>
    <col min="15" max="15" width="35.44140625" style="257" customWidth="1"/>
    <col min="16" max="16" width="24.5546875" style="257" customWidth="1"/>
    <col min="17" max="17" width="33.33203125" style="257" customWidth="1"/>
    <col min="18" max="18" width="20.44140625" style="257" customWidth="1"/>
    <col min="19" max="19" width="15.109375" style="257" customWidth="1"/>
    <col min="20" max="20" width="14.44140625" style="257" customWidth="1"/>
    <col min="21" max="21" width="15.5546875" style="257" customWidth="1"/>
    <col min="22" max="22" width="14" style="257" customWidth="1"/>
    <col min="23" max="23" width="14.44140625" style="257" customWidth="1"/>
    <col min="24" max="24" width="13.88671875" style="257" customWidth="1"/>
    <col min="25" max="25" width="14.109375" style="257" customWidth="1"/>
    <col min="26" max="26" width="2.5546875" style="334" hidden="1" customWidth="1"/>
    <col min="27" max="29" width="14.109375" style="257" hidden="1" customWidth="1"/>
    <col min="30" max="30" width="44" style="257" hidden="1" customWidth="1"/>
    <col min="31" max="31" width="50.88671875" style="257" hidden="1" customWidth="1"/>
    <col min="32" max="32" width="27.109375" style="257" hidden="1" customWidth="1"/>
    <col min="33" max="33" width="10.44140625" style="257" customWidth="1"/>
    <col min="34" max="16384" width="9.109375" style="257"/>
  </cols>
  <sheetData>
    <row r="1" spans="1:32" customFormat="1" ht="17.399999999999999">
      <c r="A1" s="677" t="s">
        <v>745</v>
      </c>
      <c r="B1" s="677"/>
      <c r="C1" s="677"/>
      <c r="D1" s="677"/>
      <c r="E1" s="677"/>
      <c r="F1" s="677"/>
      <c r="G1" s="677"/>
      <c r="H1" s="677"/>
      <c r="I1" s="677"/>
      <c r="J1" s="677"/>
      <c r="K1" s="677"/>
      <c r="L1" s="677"/>
      <c r="M1" s="677"/>
      <c r="N1" s="677"/>
      <c r="O1" s="677"/>
      <c r="P1" s="677"/>
      <c r="Q1" s="677"/>
      <c r="R1" s="677"/>
      <c r="S1" s="677"/>
      <c r="T1" s="677"/>
      <c r="U1" s="677"/>
      <c r="V1" s="677"/>
      <c r="W1" s="677"/>
      <c r="X1" s="677"/>
      <c r="Y1" s="678"/>
    </row>
    <row r="2" spans="1:32" ht="18.75" customHeight="1">
      <c r="A2" s="679" t="s">
        <v>746</v>
      </c>
      <c r="B2" s="680"/>
      <c r="C2" s="254"/>
      <c r="D2" s="254"/>
      <c r="E2" s="254"/>
      <c r="F2" s="254"/>
      <c r="G2" s="254"/>
      <c r="H2" s="254"/>
      <c r="I2" s="255"/>
      <c r="J2" s="254"/>
      <c r="K2" s="254"/>
      <c r="L2" s="254"/>
      <c r="M2" s="254"/>
      <c r="N2" s="254"/>
      <c r="O2" s="254"/>
      <c r="P2" s="254"/>
      <c r="Q2" s="254"/>
      <c r="R2" s="254"/>
      <c r="S2" s="254"/>
      <c r="T2" s="254"/>
      <c r="U2" s="254"/>
      <c r="V2" s="254"/>
      <c r="W2" s="254"/>
      <c r="X2" s="254"/>
      <c r="Y2" s="254"/>
      <c r="Z2" s="256"/>
      <c r="AA2" s="256"/>
      <c r="AB2" s="256"/>
      <c r="AC2" s="256"/>
      <c r="AD2" s="256"/>
      <c r="AE2" s="256"/>
      <c r="AF2" s="256"/>
    </row>
    <row r="3" spans="1:32" s="259" customFormat="1" ht="17.25" customHeight="1">
      <c r="A3" s="681" t="s">
        <v>747</v>
      </c>
      <c r="B3" s="682"/>
      <c r="C3" s="682"/>
      <c r="D3" s="682"/>
      <c r="E3" s="682"/>
      <c r="F3" s="683" t="s">
        <v>748</v>
      </c>
      <c r="G3" s="684"/>
      <c r="H3" s="684"/>
      <c r="I3" s="684"/>
      <c r="J3" s="684"/>
      <c r="K3" s="684"/>
      <c r="L3" s="684"/>
      <c r="M3" s="685"/>
      <c r="N3" s="686" t="s">
        <v>749</v>
      </c>
      <c r="O3" s="686"/>
      <c r="P3" s="686"/>
      <c r="Q3" s="686"/>
      <c r="R3" s="687" t="s">
        <v>750</v>
      </c>
      <c r="S3" s="687"/>
      <c r="T3" s="687"/>
      <c r="U3" s="687"/>
      <c r="V3" s="687"/>
      <c r="W3" s="687"/>
      <c r="X3" s="687"/>
      <c r="Y3" s="687"/>
      <c r="Z3" s="258"/>
      <c r="AA3" s="688" t="s">
        <v>751</v>
      </c>
      <c r="AB3" s="689"/>
      <c r="AC3" s="689"/>
      <c r="AD3" s="689"/>
      <c r="AE3" s="690"/>
      <c r="AF3" s="691" t="s">
        <v>752</v>
      </c>
    </row>
    <row r="4" spans="1:32" ht="33" customHeight="1">
      <c r="A4" s="694" t="s">
        <v>753</v>
      </c>
      <c r="B4" s="694" t="s">
        <v>754</v>
      </c>
      <c r="C4" s="694" t="s">
        <v>755</v>
      </c>
      <c r="D4" s="694" t="s">
        <v>756</v>
      </c>
      <c r="E4" s="695" t="s">
        <v>757</v>
      </c>
      <c r="F4" s="697" t="s">
        <v>758</v>
      </c>
      <c r="G4" s="698" t="s">
        <v>759</v>
      </c>
      <c r="H4" s="700" t="s">
        <v>760</v>
      </c>
      <c r="I4" s="700" t="s">
        <v>761</v>
      </c>
      <c r="J4" s="700" t="s">
        <v>762</v>
      </c>
      <c r="K4" s="700" t="s">
        <v>763</v>
      </c>
      <c r="L4" s="700" t="s">
        <v>764</v>
      </c>
      <c r="M4" s="700" t="s">
        <v>765</v>
      </c>
      <c r="N4" s="703" t="s">
        <v>22</v>
      </c>
      <c r="O4" s="703" t="s">
        <v>766</v>
      </c>
      <c r="P4" s="703" t="s">
        <v>767</v>
      </c>
      <c r="Q4" s="703" t="s">
        <v>768</v>
      </c>
      <c r="R4" s="702" t="s">
        <v>769</v>
      </c>
      <c r="S4" s="702" t="s">
        <v>770</v>
      </c>
      <c r="T4" s="702" t="s">
        <v>771</v>
      </c>
      <c r="U4" s="702" t="s">
        <v>772</v>
      </c>
      <c r="V4" s="702" t="s">
        <v>773</v>
      </c>
      <c r="W4" s="702" t="s">
        <v>13</v>
      </c>
      <c r="X4" s="702" t="s">
        <v>774</v>
      </c>
      <c r="Y4" s="702" t="s">
        <v>775</v>
      </c>
      <c r="Z4" s="260"/>
      <c r="AA4" s="702" t="s">
        <v>776</v>
      </c>
      <c r="AB4" s="702" t="s">
        <v>760</v>
      </c>
      <c r="AC4" s="702" t="s">
        <v>439</v>
      </c>
      <c r="AD4" s="702" t="s">
        <v>777</v>
      </c>
      <c r="AE4" s="702" t="s">
        <v>778</v>
      </c>
      <c r="AF4" s="692"/>
    </row>
    <row r="5" spans="1:32" ht="53.25" customHeight="1">
      <c r="A5" s="694"/>
      <c r="B5" s="694"/>
      <c r="C5" s="694"/>
      <c r="D5" s="694"/>
      <c r="E5" s="696"/>
      <c r="F5" s="697"/>
      <c r="G5" s="699"/>
      <c r="H5" s="701"/>
      <c r="I5" s="701"/>
      <c r="J5" s="701"/>
      <c r="K5" s="701"/>
      <c r="L5" s="701"/>
      <c r="M5" s="701"/>
      <c r="N5" s="704"/>
      <c r="O5" s="704"/>
      <c r="P5" s="704"/>
      <c r="Q5" s="704"/>
      <c r="R5" s="702"/>
      <c r="S5" s="702"/>
      <c r="T5" s="702"/>
      <c r="U5" s="702"/>
      <c r="V5" s="702"/>
      <c r="W5" s="702"/>
      <c r="X5" s="702"/>
      <c r="Y5" s="702"/>
      <c r="Z5" s="260"/>
      <c r="AA5" s="702"/>
      <c r="AB5" s="702"/>
      <c r="AC5" s="702"/>
      <c r="AD5" s="702"/>
      <c r="AE5" s="702"/>
      <c r="AF5" s="693"/>
    </row>
    <row r="6" spans="1:32" s="268" customFormat="1">
      <c r="A6" s="261" t="s">
        <v>779</v>
      </c>
      <c r="B6" s="261" t="s">
        <v>780</v>
      </c>
      <c r="C6" s="261" t="s">
        <v>781</v>
      </c>
      <c r="D6" s="261" t="s">
        <v>782</v>
      </c>
      <c r="E6" s="262" t="s">
        <v>783</v>
      </c>
      <c r="F6" s="263" t="s">
        <v>784</v>
      </c>
      <c r="G6" s="263" t="s">
        <v>785</v>
      </c>
      <c r="H6" s="263" t="s">
        <v>786</v>
      </c>
      <c r="I6" s="263" t="s">
        <v>787</v>
      </c>
      <c r="J6" s="263" t="s">
        <v>788</v>
      </c>
      <c r="K6" s="263" t="s">
        <v>789</v>
      </c>
      <c r="L6" s="263"/>
      <c r="M6" s="263" t="s">
        <v>790</v>
      </c>
      <c r="N6" s="264" t="s">
        <v>791</v>
      </c>
      <c r="O6" s="264" t="s">
        <v>791</v>
      </c>
      <c r="P6" s="264" t="s">
        <v>791</v>
      </c>
      <c r="Q6" s="264" t="s">
        <v>791</v>
      </c>
      <c r="R6" s="265" t="s">
        <v>792</v>
      </c>
      <c r="S6" s="265" t="s">
        <v>793</v>
      </c>
      <c r="T6" s="265" t="s">
        <v>794</v>
      </c>
      <c r="U6" s="265" t="s">
        <v>795</v>
      </c>
      <c r="V6" s="265" t="s">
        <v>796</v>
      </c>
      <c r="W6" s="265" t="s">
        <v>797</v>
      </c>
      <c r="X6" s="265" t="s">
        <v>798</v>
      </c>
      <c r="Y6" s="265" t="s">
        <v>799</v>
      </c>
      <c r="Z6" s="266"/>
      <c r="AA6" s="265"/>
      <c r="AB6" s="265"/>
      <c r="AC6" s="265"/>
      <c r="AD6" s="265"/>
      <c r="AE6" s="265"/>
      <c r="AF6" s="267"/>
    </row>
    <row r="7" spans="1:32" s="271" customFormat="1" ht="18.75" customHeight="1">
      <c r="A7" s="708" t="s">
        <v>800</v>
      </c>
      <c r="B7" s="708"/>
      <c r="C7" s="708"/>
      <c r="D7" s="708"/>
      <c r="E7" s="708"/>
      <c r="F7" s="708"/>
      <c r="G7" s="708"/>
      <c r="H7" s="708"/>
      <c r="I7" s="708"/>
      <c r="J7" s="708"/>
      <c r="K7" s="708"/>
      <c r="L7" s="708"/>
      <c r="M7" s="708"/>
      <c r="N7" s="708"/>
      <c r="O7" s="708"/>
      <c r="P7" s="708"/>
      <c r="Q7" s="708"/>
      <c r="R7" s="708"/>
      <c r="S7" s="708"/>
      <c r="T7" s="708"/>
      <c r="U7" s="708"/>
      <c r="V7" s="708"/>
      <c r="W7" s="708"/>
      <c r="X7" s="708"/>
      <c r="Y7" s="709"/>
      <c r="Z7" s="269"/>
      <c r="AA7" s="270"/>
      <c r="AB7" s="270"/>
      <c r="AC7" s="270"/>
      <c r="AD7" s="270"/>
      <c r="AE7" s="270"/>
      <c r="AF7" s="270"/>
    </row>
    <row r="8" spans="1:32" customFormat="1" ht="18">
      <c r="A8" s="705" t="s">
        <v>801</v>
      </c>
      <c r="B8" s="706"/>
      <c r="C8" s="706"/>
      <c r="D8" s="706"/>
      <c r="E8" s="706"/>
      <c r="F8" s="706"/>
      <c r="G8" s="706"/>
      <c r="H8" s="706"/>
      <c r="I8" s="706"/>
      <c r="J8" s="706"/>
      <c r="K8" s="706"/>
      <c r="L8" s="706"/>
      <c r="M8" s="706"/>
      <c r="N8" s="706"/>
      <c r="O8" s="706"/>
      <c r="P8" s="706"/>
      <c r="Q8" s="706"/>
      <c r="R8" s="706"/>
      <c r="S8" s="706"/>
      <c r="T8" s="706"/>
      <c r="U8" s="706"/>
      <c r="V8" s="706"/>
      <c r="W8" s="706"/>
      <c r="X8" s="706"/>
      <c r="Y8" s="707"/>
    </row>
    <row r="9" spans="1:32" ht="35.25" customHeight="1">
      <c r="A9" s="272"/>
      <c r="B9" s="273"/>
      <c r="C9" s="274"/>
      <c r="D9" s="272"/>
      <c r="E9" s="275"/>
      <c r="F9" s="276"/>
      <c r="G9" s="277"/>
      <c r="H9" s="278"/>
      <c r="I9" s="275"/>
      <c r="J9" s="279"/>
      <c r="K9" s="279"/>
      <c r="L9" s="280"/>
      <c r="M9" s="281"/>
      <c r="N9" s="282"/>
      <c r="O9" s="282"/>
      <c r="P9" s="282"/>
      <c r="Q9" s="283"/>
      <c r="R9" s="270"/>
      <c r="S9" s="283"/>
      <c r="T9" s="283"/>
      <c r="U9" s="283"/>
      <c r="V9" s="284"/>
      <c r="W9" s="283"/>
      <c r="X9" s="283"/>
      <c r="Y9" s="283"/>
      <c r="Z9" s="269"/>
      <c r="AA9" s="285"/>
      <c r="AB9" s="285"/>
      <c r="AC9" s="285"/>
      <c r="AD9" s="285"/>
      <c r="AE9" s="285"/>
      <c r="AF9" s="285"/>
    </row>
    <row r="10" spans="1:32" customFormat="1" ht="18">
      <c r="A10" s="705" t="s">
        <v>802</v>
      </c>
      <c r="B10" s="706"/>
      <c r="C10" s="706"/>
      <c r="D10" s="706"/>
      <c r="E10" s="706"/>
      <c r="F10" s="706"/>
      <c r="G10" s="706"/>
      <c r="H10" s="706"/>
      <c r="I10" s="706"/>
      <c r="J10" s="706"/>
      <c r="K10" s="706"/>
      <c r="L10" s="706"/>
      <c r="M10" s="706"/>
      <c r="N10" s="706"/>
      <c r="O10" s="706"/>
      <c r="P10" s="706"/>
      <c r="Q10" s="706"/>
      <c r="R10" s="706"/>
      <c r="S10" s="706"/>
      <c r="T10" s="706"/>
      <c r="U10" s="706"/>
      <c r="V10" s="706"/>
      <c r="W10" s="706"/>
      <c r="X10" s="706"/>
      <c r="Y10" s="707"/>
    </row>
    <row r="11" spans="1:32" customFormat="1" ht="110.4" customHeight="1">
      <c r="A11" s="286" t="s">
        <v>803</v>
      </c>
      <c r="B11" s="287" t="s">
        <v>804</v>
      </c>
      <c r="C11" s="288" t="s">
        <v>805</v>
      </c>
      <c r="D11" s="289" t="s">
        <v>806</v>
      </c>
      <c r="E11" s="290" t="s">
        <v>807</v>
      </c>
      <c r="F11" s="276" t="s">
        <v>808</v>
      </c>
      <c r="G11" s="291">
        <v>250000000</v>
      </c>
      <c r="H11" s="276" t="s">
        <v>809</v>
      </c>
      <c r="I11" s="292" t="s">
        <v>810</v>
      </c>
      <c r="J11" s="293" t="s">
        <v>811</v>
      </c>
      <c r="K11" s="293" t="s">
        <v>811</v>
      </c>
      <c r="L11" s="292" t="s">
        <v>812</v>
      </c>
      <c r="M11" s="292" t="s">
        <v>813</v>
      </c>
      <c r="N11" s="294" t="s">
        <v>814</v>
      </c>
      <c r="O11" s="294" t="s">
        <v>815</v>
      </c>
      <c r="P11" s="294" t="s">
        <v>816</v>
      </c>
      <c r="Q11" s="295" t="s">
        <v>817</v>
      </c>
      <c r="R11" s="283" t="s">
        <v>818</v>
      </c>
      <c r="S11" s="283" t="s">
        <v>819</v>
      </c>
      <c r="T11" s="283" t="s">
        <v>820</v>
      </c>
      <c r="U11" s="283" t="s">
        <v>820</v>
      </c>
      <c r="V11" s="270" t="s">
        <v>821</v>
      </c>
      <c r="W11" s="270" t="s">
        <v>821</v>
      </c>
      <c r="X11" s="283" t="s">
        <v>820</v>
      </c>
      <c r="Y11" s="283" t="s">
        <v>820</v>
      </c>
    </row>
    <row r="12" spans="1:32" customFormat="1" ht="18.75" customHeight="1">
      <c r="A12" s="705" t="s">
        <v>822</v>
      </c>
      <c r="B12" s="706"/>
      <c r="C12" s="706"/>
      <c r="D12" s="706"/>
      <c r="E12" s="706"/>
      <c r="F12" s="706"/>
      <c r="G12" s="706"/>
      <c r="H12" s="706"/>
      <c r="I12" s="706"/>
      <c r="J12" s="706"/>
      <c r="K12" s="706"/>
      <c r="L12" s="706"/>
      <c r="M12" s="706"/>
      <c r="N12" s="706"/>
      <c r="O12" s="706"/>
      <c r="P12" s="706"/>
      <c r="Q12" s="706"/>
      <c r="R12" s="706"/>
      <c r="S12" s="706"/>
      <c r="T12" s="706"/>
      <c r="U12" s="706"/>
      <c r="V12" s="706"/>
      <c r="W12" s="706"/>
      <c r="X12" s="706"/>
      <c r="Y12" s="707"/>
    </row>
    <row r="13" spans="1:32" customFormat="1" ht="52.8">
      <c r="A13" s="296" t="s">
        <v>823</v>
      </c>
      <c r="B13" s="297" t="s">
        <v>824</v>
      </c>
      <c r="C13" s="298" t="s">
        <v>825</v>
      </c>
      <c r="D13" s="299" t="s">
        <v>826</v>
      </c>
      <c r="E13" s="299" t="s">
        <v>827</v>
      </c>
      <c r="F13" s="270" t="s">
        <v>828</v>
      </c>
      <c r="G13" s="300">
        <v>1500000000</v>
      </c>
      <c r="H13" s="301" t="s">
        <v>809</v>
      </c>
      <c r="I13" s="302" t="s">
        <v>829</v>
      </c>
      <c r="J13" s="303" t="s">
        <v>811</v>
      </c>
      <c r="K13" s="303" t="s">
        <v>811</v>
      </c>
      <c r="L13" s="302" t="s">
        <v>830</v>
      </c>
      <c r="M13" s="302" t="s">
        <v>831</v>
      </c>
      <c r="N13" s="294" t="s">
        <v>832</v>
      </c>
      <c r="O13" s="294" t="s">
        <v>833</v>
      </c>
      <c r="P13" s="294" t="s">
        <v>834</v>
      </c>
      <c r="Q13" s="295" t="s">
        <v>835</v>
      </c>
      <c r="R13" s="304" t="s">
        <v>818</v>
      </c>
      <c r="S13" s="304" t="s">
        <v>819</v>
      </c>
      <c r="T13" s="283" t="s">
        <v>820</v>
      </c>
      <c r="U13" s="283" t="s">
        <v>820</v>
      </c>
      <c r="V13" s="270" t="s">
        <v>836</v>
      </c>
      <c r="W13" s="270" t="s">
        <v>837</v>
      </c>
      <c r="X13" s="283" t="s">
        <v>820</v>
      </c>
      <c r="Y13" s="283" t="s">
        <v>820</v>
      </c>
    </row>
    <row r="14" spans="1:32" ht="95.25" customHeight="1">
      <c r="A14" s="305" t="s">
        <v>838</v>
      </c>
      <c r="B14" s="306" t="s">
        <v>839</v>
      </c>
      <c r="C14" s="307" t="s">
        <v>840</v>
      </c>
      <c r="D14" s="308" t="s">
        <v>841</v>
      </c>
      <c r="E14" s="309" t="s">
        <v>842</v>
      </c>
      <c r="F14" s="293" t="s">
        <v>828</v>
      </c>
      <c r="G14" s="310">
        <v>1000000000</v>
      </c>
      <c r="H14" s="276" t="s">
        <v>809</v>
      </c>
      <c r="I14" s="311">
        <v>43908</v>
      </c>
      <c r="J14" s="293" t="s">
        <v>811</v>
      </c>
      <c r="K14" s="293" t="s">
        <v>811</v>
      </c>
      <c r="L14" s="311">
        <v>43910</v>
      </c>
      <c r="M14" s="311">
        <v>44073</v>
      </c>
      <c r="N14" s="312" t="s">
        <v>843</v>
      </c>
      <c r="O14" s="294" t="s">
        <v>844</v>
      </c>
      <c r="P14" s="294" t="s">
        <v>845</v>
      </c>
      <c r="Q14" s="294" t="s">
        <v>846</v>
      </c>
      <c r="R14" s="283" t="s">
        <v>818</v>
      </c>
      <c r="S14" s="283" t="s">
        <v>819</v>
      </c>
      <c r="T14" s="283" t="s">
        <v>820</v>
      </c>
      <c r="U14" s="283" t="s">
        <v>820</v>
      </c>
      <c r="V14" s="270" t="s">
        <v>847</v>
      </c>
      <c r="W14" s="270" t="s">
        <v>848</v>
      </c>
      <c r="X14" s="283" t="s">
        <v>820</v>
      </c>
      <c r="Y14" s="283" t="s">
        <v>820</v>
      </c>
      <c r="Z14" s="313"/>
      <c r="AA14" s="314"/>
      <c r="AB14" s="314"/>
      <c r="AC14" s="314"/>
      <c r="AD14" s="314"/>
      <c r="AE14" s="314"/>
      <c r="AF14" s="314"/>
    </row>
    <row r="15" spans="1:32" customFormat="1" ht="79.5" customHeight="1">
      <c r="A15" s="315" t="s">
        <v>849</v>
      </c>
      <c r="B15" s="316" t="s">
        <v>850</v>
      </c>
      <c r="C15" s="317" t="s">
        <v>840</v>
      </c>
      <c r="D15" s="318" t="s">
        <v>841</v>
      </c>
      <c r="E15" s="319" t="s">
        <v>851</v>
      </c>
      <c r="F15" s="270" t="s">
        <v>808</v>
      </c>
      <c r="G15" s="300">
        <v>150000000</v>
      </c>
      <c r="H15" s="301" t="s">
        <v>852</v>
      </c>
      <c r="I15" s="311">
        <v>43915</v>
      </c>
      <c r="J15" s="279"/>
      <c r="K15" s="320"/>
      <c r="L15" s="311">
        <v>43922</v>
      </c>
      <c r="M15" s="311">
        <v>44084</v>
      </c>
      <c r="N15" s="321" t="s">
        <v>853</v>
      </c>
      <c r="O15" s="321" t="s">
        <v>854</v>
      </c>
      <c r="P15" s="294" t="s">
        <v>855</v>
      </c>
      <c r="Q15" s="322" t="s">
        <v>856</v>
      </c>
      <c r="R15" s="270" t="s">
        <v>818</v>
      </c>
      <c r="S15" s="283" t="s">
        <v>819</v>
      </c>
      <c r="T15" s="283" t="s">
        <v>820</v>
      </c>
      <c r="U15" s="283" t="s">
        <v>820</v>
      </c>
      <c r="V15" s="270" t="s">
        <v>847</v>
      </c>
      <c r="W15" s="270" t="s">
        <v>857</v>
      </c>
      <c r="X15" s="283" t="s">
        <v>820</v>
      </c>
      <c r="Y15" s="283" t="s">
        <v>820</v>
      </c>
    </row>
    <row r="16" spans="1:32" customFormat="1" ht="17.399999999999999">
      <c r="A16" s="708" t="s">
        <v>858</v>
      </c>
      <c r="B16" s="708"/>
      <c r="C16" s="708"/>
      <c r="D16" s="708"/>
      <c r="E16" s="708"/>
      <c r="F16" s="708"/>
      <c r="G16" s="708"/>
      <c r="H16" s="708"/>
      <c r="I16" s="708"/>
      <c r="J16" s="708"/>
      <c r="K16" s="708"/>
      <c r="L16" s="708"/>
      <c r="M16" s="708"/>
      <c r="N16" s="708"/>
      <c r="O16" s="708"/>
      <c r="P16" s="708"/>
      <c r="Q16" s="708"/>
      <c r="R16" s="708"/>
      <c r="S16" s="708"/>
      <c r="T16" s="708"/>
      <c r="U16" s="708"/>
      <c r="V16" s="708"/>
      <c r="W16" s="708"/>
      <c r="X16" s="708"/>
      <c r="Y16" s="709"/>
      <c r="AF16" t="s">
        <v>859</v>
      </c>
    </row>
    <row r="17" spans="1:32" ht="18.75" customHeight="1">
      <c r="A17" s="705" t="s">
        <v>860</v>
      </c>
      <c r="B17" s="706"/>
      <c r="C17" s="706"/>
      <c r="D17" s="706"/>
      <c r="E17" s="706"/>
      <c r="F17" s="706"/>
      <c r="G17" s="706"/>
      <c r="H17" s="706"/>
      <c r="I17" s="706"/>
      <c r="J17" s="706"/>
      <c r="K17" s="706"/>
      <c r="L17" s="706"/>
      <c r="M17" s="706"/>
      <c r="N17" s="706"/>
      <c r="O17" s="706"/>
      <c r="P17" s="706"/>
      <c r="Q17" s="706"/>
      <c r="R17" s="706"/>
      <c r="S17" s="706"/>
      <c r="T17" s="706"/>
      <c r="U17" s="706"/>
      <c r="V17" s="706"/>
      <c r="W17" s="706"/>
      <c r="X17" s="706"/>
      <c r="Y17" s="707"/>
      <c r="Z17" s="269"/>
      <c r="AA17" s="285"/>
      <c r="AB17" s="285"/>
      <c r="AC17" s="285"/>
      <c r="AD17" s="285"/>
      <c r="AE17" s="285"/>
      <c r="AF17" s="285" t="s">
        <v>859</v>
      </c>
    </row>
    <row r="18" spans="1:32" customFormat="1" ht="96.15" customHeight="1">
      <c r="A18" s="286" t="s">
        <v>861</v>
      </c>
      <c r="B18" s="287" t="s">
        <v>862</v>
      </c>
      <c r="C18" s="288" t="s">
        <v>805</v>
      </c>
      <c r="D18" s="289" t="s">
        <v>806</v>
      </c>
      <c r="E18" s="290" t="s">
        <v>807</v>
      </c>
      <c r="F18" s="276" t="s">
        <v>808</v>
      </c>
      <c r="G18" s="291">
        <v>300000000</v>
      </c>
      <c r="H18" s="276" t="s">
        <v>809</v>
      </c>
      <c r="I18" s="292" t="s">
        <v>863</v>
      </c>
      <c r="J18" s="293" t="s">
        <v>811</v>
      </c>
      <c r="K18" s="293" t="s">
        <v>811</v>
      </c>
      <c r="L18" s="292" t="s">
        <v>864</v>
      </c>
      <c r="M18" s="292" t="s">
        <v>865</v>
      </c>
      <c r="N18" s="321" t="s">
        <v>866</v>
      </c>
      <c r="O18" s="294" t="s">
        <v>856</v>
      </c>
      <c r="P18" s="294" t="s">
        <v>816</v>
      </c>
      <c r="Q18" s="295" t="s">
        <v>856</v>
      </c>
      <c r="R18" s="283" t="s">
        <v>818</v>
      </c>
      <c r="S18" s="283" t="s">
        <v>819</v>
      </c>
      <c r="T18" s="283" t="s">
        <v>820</v>
      </c>
      <c r="U18" s="283" t="s">
        <v>820</v>
      </c>
      <c r="V18" s="270" t="s">
        <v>821</v>
      </c>
      <c r="W18" s="270" t="s">
        <v>821</v>
      </c>
      <c r="X18" s="283" t="s">
        <v>820</v>
      </c>
      <c r="Y18" s="283" t="s">
        <v>820</v>
      </c>
    </row>
    <row r="19" spans="1:32" customFormat="1" ht="69" customHeight="1">
      <c r="A19" s="315" t="s">
        <v>867</v>
      </c>
      <c r="B19" s="316" t="s">
        <v>868</v>
      </c>
      <c r="C19" s="317" t="s">
        <v>840</v>
      </c>
      <c r="D19" s="323" t="s">
        <v>841</v>
      </c>
      <c r="E19" s="324" t="s">
        <v>869</v>
      </c>
      <c r="F19" s="270" t="s">
        <v>808</v>
      </c>
      <c r="G19" s="300">
        <v>50000000</v>
      </c>
      <c r="H19" s="270" t="s">
        <v>852</v>
      </c>
      <c r="I19" s="311">
        <v>43937</v>
      </c>
      <c r="J19" s="293" t="s">
        <v>811</v>
      </c>
      <c r="K19" s="293" t="s">
        <v>811</v>
      </c>
      <c r="L19" s="311">
        <v>43938</v>
      </c>
      <c r="M19" s="311">
        <v>44196</v>
      </c>
      <c r="N19" s="321" t="s">
        <v>870</v>
      </c>
      <c r="O19" s="325" t="s">
        <v>871</v>
      </c>
      <c r="P19" s="321" t="s">
        <v>855</v>
      </c>
      <c r="Q19" s="322" t="s">
        <v>856</v>
      </c>
      <c r="R19" s="283" t="s">
        <v>818</v>
      </c>
      <c r="S19" s="283" t="s">
        <v>819</v>
      </c>
      <c r="T19" s="283" t="s">
        <v>820</v>
      </c>
      <c r="U19" s="283" t="s">
        <v>820</v>
      </c>
      <c r="V19" s="270" t="s">
        <v>872</v>
      </c>
      <c r="W19" s="270" t="s">
        <v>873</v>
      </c>
      <c r="X19" s="283" t="s">
        <v>820</v>
      </c>
      <c r="Y19" s="283" t="s">
        <v>820</v>
      </c>
    </row>
    <row r="20" spans="1:32" s="271" customFormat="1" ht="72.75" customHeight="1">
      <c r="A20" s="296" t="s">
        <v>874</v>
      </c>
      <c r="B20" s="297" t="s">
        <v>875</v>
      </c>
      <c r="C20" s="298" t="s">
        <v>825</v>
      </c>
      <c r="D20" s="299" t="s">
        <v>826</v>
      </c>
      <c r="E20" s="299" t="s">
        <v>827</v>
      </c>
      <c r="F20" s="326" t="s">
        <v>808</v>
      </c>
      <c r="G20" s="327">
        <v>2000000000</v>
      </c>
      <c r="H20" s="326" t="s">
        <v>809</v>
      </c>
      <c r="I20" s="328" t="s">
        <v>876</v>
      </c>
      <c r="J20" s="303" t="s">
        <v>811</v>
      </c>
      <c r="K20" s="303" t="s">
        <v>811</v>
      </c>
      <c r="L20" s="328" t="s">
        <v>877</v>
      </c>
      <c r="M20" s="328" t="s">
        <v>878</v>
      </c>
      <c r="N20" s="329" t="s">
        <v>879</v>
      </c>
      <c r="O20" s="329" t="s">
        <v>835</v>
      </c>
      <c r="P20" s="329" t="s">
        <v>880</v>
      </c>
      <c r="Q20" s="329" t="s">
        <v>881</v>
      </c>
      <c r="R20" s="326" t="s">
        <v>818</v>
      </c>
      <c r="S20" s="326" t="s">
        <v>819</v>
      </c>
      <c r="T20" s="326" t="s">
        <v>820</v>
      </c>
      <c r="U20" s="326" t="s">
        <v>820</v>
      </c>
      <c r="V20" s="330" t="s">
        <v>836</v>
      </c>
      <c r="W20" s="330" t="s">
        <v>837</v>
      </c>
      <c r="X20" s="326" t="s">
        <v>820</v>
      </c>
      <c r="Y20" s="326" t="s">
        <v>820</v>
      </c>
      <c r="Z20" s="269"/>
      <c r="AA20" s="270"/>
      <c r="AB20" s="270"/>
      <c r="AC20" s="270"/>
      <c r="AD20" s="270"/>
      <c r="AE20" s="270"/>
      <c r="AF20" s="270"/>
    </row>
    <row r="21" spans="1:32" ht="18">
      <c r="A21" s="705" t="s">
        <v>882</v>
      </c>
      <c r="B21" s="706"/>
      <c r="C21" s="706"/>
      <c r="D21" s="706"/>
      <c r="E21" s="706"/>
      <c r="F21" s="706"/>
      <c r="G21" s="706"/>
      <c r="H21" s="706"/>
      <c r="I21" s="706"/>
      <c r="J21" s="706"/>
      <c r="K21" s="706"/>
      <c r="L21" s="706"/>
      <c r="M21" s="706"/>
      <c r="N21" s="706"/>
      <c r="O21" s="706"/>
      <c r="P21" s="706"/>
      <c r="Q21" s="706"/>
      <c r="R21" s="706"/>
      <c r="S21" s="706"/>
      <c r="T21" s="706"/>
      <c r="U21" s="706"/>
      <c r="V21" s="706"/>
      <c r="W21" s="706"/>
      <c r="X21" s="706"/>
      <c r="Y21" s="707"/>
      <c r="Z21" s="269"/>
      <c r="AA21" s="285"/>
      <c r="AB21" s="285"/>
      <c r="AC21" s="285"/>
      <c r="AD21" s="285"/>
      <c r="AE21" s="285"/>
      <c r="AF21" s="285"/>
    </row>
    <row r="22" spans="1:32" ht="69" customHeight="1">
      <c r="A22" s="305" t="s">
        <v>883</v>
      </c>
      <c r="B22" s="306" t="s">
        <v>884</v>
      </c>
      <c r="C22" s="331" t="s">
        <v>840</v>
      </c>
      <c r="D22" s="308" t="s">
        <v>841</v>
      </c>
      <c r="E22" s="309" t="s">
        <v>842</v>
      </c>
      <c r="F22" s="276" t="s">
        <v>808</v>
      </c>
      <c r="G22" s="300">
        <v>224882750</v>
      </c>
      <c r="H22" s="278" t="s">
        <v>852</v>
      </c>
      <c r="I22" s="311">
        <v>43955</v>
      </c>
      <c r="J22" s="293" t="s">
        <v>811</v>
      </c>
      <c r="K22" s="293" t="s">
        <v>811</v>
      </c>
      <c r="L22" s="311">
        <v>43983</v>
      </c>
      <c r="M22" s="311">
        <v>44320</v>
      </c>
      <c r="N22" s="332" t="s">
        <v>885</v>
      </c>
      <c r="O22" s="333" t="s">
        <v>844</v>
      </c>
      <c r="P22" s="321" t="s">
        <v>886</v>
      </c>
      <c r="Q22" s="333" t="s">
        <v>846</v>
      </c>
      <c r="R22" s="283" t="s">
        <v>818</v>
      </c>
      <c r="S22" s="283" t="s">
        <v>819</v>
      </c>
      <c r="T22" s="283" t="s">
        <v>820</v>
      </c>
      <c r="U22" s="283" t="s">
        <v>820</v>
      </c>
      <c r="V22" s="270" t="s">
        <v>847</v>
      </c>
      <c r="W22" s="270" t="s">
        <v>848</v>
      </c>
      <c r="X22" s="283" t="s">
        <v>820</v>
      </c>
      <c r="Y22" s="283" t="s">
        <v>820</v>
      </c>
    </row>
    <row r="23" spans="1:32" ht="18.75" customHeight="1">
      <c r="A23" s="705" t="s">
        <v>887</v>
      </c>
      <c r="B23" s="706"/>
      <c r="C23" s="706"/>
      <c r="D23" s="706"/>
      <c r="E23" s="706"/>
      <c r="F23" s="706"/>
      <c r="G23" s="706"/>
      <c r="H23" s="706"/>
      <c r="I23" s="706"/>
      <c r="J23" s="706"/>
      <c r="K23" s="706"/>
      <c r="L23" s="706"/>
      <c r="M23" s="706"/>
      <c r="N23" s="706"/>
      <c r="O23" s="706"/>
      <c r="P23" s="706"/>
      <c r="Q23" s="706"/>
      <c r="R23" s="706"/>
      <c r="S23" s="706"/>
      <c r="T23" s="706"/>
      <c r="U23" s="706"/>
      <c r="V23" s="706"/>
      <c r="W23" s="706"/>
      <c r="X23" s="706"/>
      <c r="Y23" s="707"/>
    </row>
    <row r="24" spans="1:32" s="342" customFormat="1" ht="84.9" customHeight="1">
      <c r="A24" s="335" t="s">
        <v>888</v>
      </c>
      <c r="B24" s="336" t="s">
        <v>889</v>
      </c>
      <c r="C24" s="337" t="s">
        <v>840</v>
      </c>
      <c r="D24" s="308" t="s">
        <v>841</v>
      </c>
      <c r="E24" s="309" t="s">
        <v>842</v>
      </c>
      <c r="F24" s="270" t="s">
        <v>808</v>
      </c>
      <c r="G24" s="338">
        <v>34000000</v>
      </c>
      <c r="H24" s="278" t="s">
        <v>890</v>
      </c>
      <c r="I24" s="302" t="s">
        <v>891</v>
      </c>
      <c r="J24" s="281"/>
      <c r="K24" s="281"/>
      <c r="L24" s="302" t="s">
        <v>892</v>
      </c>
      <c r="M24" s="339">
        <v>44237</v>
      </c>
      <c r="N24" s="312" t="s">
        <v>885</v>
      </c>
      <c r="O24" s="294" t="s">
        <v>844</v>
      </c>
      <c r="P24" s="340" t="s">
        <v>893</v>
      </c>
      <c r="Q24" s="294" t="s">
        <v>846</v>
      </c>
      <c r="R24" s="283" t="s">
        <v>818</v>
      </c>
      <c r="S24" s="283" t="s">
        <v>819</v>
      </c>
      <c r="T24" s="283" t="s">
        <v>820</v>
      </c>
      <c r="U24" s="283" t="s">
        <v>820</v>
      </c>
      <c r="V24" s="270" t="s">
        <v>847</v>
      </c>
      <c r="W24" s="270" t="s">
        <v>848</v>
      </c>
      <c r="X24" s="283" t="s">
        <v>820</v>
      </c>
      <c r="Y24" s="283" t="s">
        <v>820</v>
      </c>
      <c r="Z24" s="341"/>
    </row>
    <row r="25" spans="1:32" s="342" customFormat="1" ht="146.4" customHeight="1">
      <c r="A25" s="296" t="s">
        <v>894</v>
      </c>
      <c r="B25" s="297" t="s">
        <v>895</v>
      </c>
      <c r="C25" s="298" t="s">
        <v>825</v>
      </c>
      <c r="D25" s="299" t="s">
        <v>826</v>
      </c>
      <c r="E25" s="299" t="s">
        <v>827</v>
      </c>
      <c r="F25" s="326" t="s">
        <v>808</v>
      </c>
      <c r="G25" s="327">
        <v>1000000000</v>
      </c>
      <c r="H25" s="326" t="s">
        <v>809</v>
      </c>
      <c r="I25" s="328" t="s">
        <v>896</v>
      </c>
      <c r="J25" s="303" t="s">
        <v>811</v>
      </c>
      <c r="K25" s="303"/>
      <c r="L25" s="328" t="s">
        <v>897</v>
      </c>
      <c r="M25" s="328" t="s">
        <v>898</v>
      </c>
      <c r="N25" s="329" t="s">
        <v>879</v>
      </c>
      <c r="O25" s="329" t="s">
        <v>835</v>
      </c>
      <c r="P25" s="329" t="s">
        <v>880</v>
      </c>
      <c r="Q25" s="329" t="s">
        <v>899</v>
      </c>
      <c r="R25" s="326" t="s">
        <v>818</v>
      </c>
      <c r="S25" s="326" t="s">
        <v>819</v>
      </c>
      <c r="T25" s="326" t="s">
        <v>820</v>
      </c>
      <c r="U25" s="326" t="s">
        <v>820</v>
      </c>
      <c r="V25" s="330" t="s">
        <v>836</v>
      </c>
      <c r="W25" s="330" t="s">
        <v>837</v>
      </c>
      <c r="X25" s="326" t="s">
        <v>820</v>
      </c>
      <c r="Y25" s="326" t="s">
        <v>820</v>
      </c>
      <c r="Z25" s="341"/>
    </row>
    <row r="26" spans="1:32" s="342" customFormat="1" ht="67.5" customHeight="1">
      <c r="A26" s="315" t="s">
        <v>900</v>
      </c>
      <c r="B26" s="316" t="s">
        <v>901</v>
      </c>
      <c r="C26" s="317" t="s">
        <v>840</v>
      </c>
      <c r="D26" s="315" t="s">
        <v>841</v>
      </c>
      <c r="E26" s="319" t="s">
        <v>851</v>
      </c>
      <c r="F26" s="270" t="s">
        <v>828</v>
      </c>
      <c r="G26" s="343" t="s">
        <v>902</v>
      </c>
      <c r="H26" s="301" t="s">
        <v>852</v>
      </c>
      <c r="I26" s="311">
        <v>43998</v>
      </c>
      <c r="J26" s="293" t="s">
        <v>811</v>
      </c>
      <c r="K26" s="293" t="s">
        <v>811</v>
      </c>
      <c r="L26" s="311">
        <v>44004</v>
      </c>
      <c r="M26" s="311">
        <v>44104</v>
      </c>
      <c r="N26" s="321" t="s">
        <v>903</v>
      </c>
      <c r="O26" s="321" t="s">
        <v>904</v>
      </c>
      <c r="P26" s="333" t="s">
        <v>855</v>
      </c>
      <c r="Q26" s="322" t="s">
        <v>905</v>
      </c>
      <c r="R26" s="326" t="s">
        <v>818</v>
      </c>
      <c r="S26" s="326" t="s">
        <v>819</v>
      </c>
      <c r="T26" s="326" t="s">
        <v>820</v>
      </c>
      <c r="U26" s="326" t="s">
        <v>820</v>
      </c>
      <c r="V26" s="270" t="s">
        <v>847</v>
      </c>
      <c r="W26" s="270" t="s">
        <v>906</v>
      </c>
      <c r="X26" s="326" t="s">
        <v>820</v>
      </c>
      <c r="Y26" s="326" t="s">
        <v>820</v>
      </c>
      <c r="Z26" s="341"/>
    </row>
    <row r="27" spans="1:32" customFormat="1" ht="145.19999999999999">
      <c r="A27" s="344" t="s">
        <v>907</v>
      </c>
      <c r="B27" s="306" t="s">
        <v>908</v>
      </c>
      <c r="C27" s="337" t="s">
        <v>840</v>
      </c>
      <c r="D27" s="305" t="s">
        <v>841</v>
      </c>
      <c r="E27" s="305" t="s">
        <v>869</v>
      </c>
      <c r="F27" s="270" t="s">
        <v>808</v>
      </c>
      <c r="G27" s="338">
        <v>20000000</v>
      </c>
      <c r="H27" s="278" t="s">
        <v>890</v>
      </c>
      <c r="I27" s="302" t="s">
        <v>909</v>
      </c>
      <c r="J27" s="281"/>
      <c r="K27" s="281"/>
      <c r="L27" s="302" t="s">
        <v>909</v>
      </c>
      <c r="M27" s="339">
        <v>44104</v>
      </c>
      <c r="N27" s="345" t="s">
        <v>910</v>
      </c>
      <c r="O27" s="340" t="s">
        <v>911</v>
      </c>
      <c r="P27" s="340" t="s">
        <v>893</v>
      </c>
      <c r="Q27" s="345" t="s">
        <v>912</v>
      </c>
      <c r="R27" s="276" t="s">
        <v>818</v>
      </c>
      <c r="S27" s="276" t="s">
        <v>819</v>
      </c>
      <c r="T27" s="276" t="s">
        <v>820</v>
      </c>
      <c r="U27" s="276" t="s">
        <v>820</v>
      </c>
      <c r="V27" s="270" t="s">
        <v>913</v>
      </c>
      <c r="W27" s="270" t="s">
        <v>914</v>
      </c>
      <c r="X27" s="276" t="s">
        <v>820</v>
      </c>
      <c r="Y27" s="276" t="s">
        <v>820</v>
      </c>
    </row>
    <row r="28" spans="1:32" s="347" customFormat="1" ht="54.75" customHeight="1">
      <c r="A28" s="346"/>
      <c r="B28" s="316" t="s">
        <v>915</v>
      </c>
      <c r="C28" s="317" t="s">
        <v>840</v>
      </c>
      <c r="D28" s="318" t="s">
        <v>841</v>
      </c>
      <c r="E28" s="318" t="s">
        <v>851</v>
      </c>
      <c r="F28" s="276" t="s">
        <v>808</v>
      </c>
      <c r="G28" s="300">
        <v>200000000</v>
      </c>
      <c r="H28" s="278" t="s">
        <v>809</v>
      </c>
      <c r="I28" s="302" t="s">
        <v>909</v>
      </c>
      <c r="J28" s="280"/>
      <c r="K28" s="280"/>
      <c r="L28" s="292" t="s">
        <v>916</v>
      </c>
      <c r="M28" s="292" t="s">
        <v>917</v>
      </c>
      <c r="N28" s="340" t="s">
        <v>744</v>
      </c>
      <c r="O28" s="340" t="s">
        <v>918</v>
      </c>
      <c r="P28" s="340" t="s">
        <v>919</v>
      </c>
      <c r="Q28" s="340" t="s">
        <v>918</v>
      </c>
      <c r="R28" s="276" t="s">
        <v>818</v>
      </c>
      <c r="S28" s="276" t="s">
        <v>819</v>
      </c>
      <c r="T28" s="276" t="s">
        <v>820</v>
      </c>
      <c r="U28" s="276" t="s">
        <v>820</v>
      </c>
      <c r="V28" s="270" t="s">
        <v>920</v>
      </c>
      <c r="W28" s="270" t="s">
        <v>921</v>
      </c>
      <c r="X28" s="276" t="s">
        <v>820</v>
      </c>
      <c r="Y28" s="276" t="s">
        <v>820</v>
      </c>
      <c r="Z28" s="269"/>
      <c r="AA28" s="270"/>
      <c r="AB28" s="270"/>
      <c r="AC28" s="270"/>
      <c r="AD28" s="270"/>
      <c r="AE28" s="270"/>
      <c r="AF28" s="270"/>
    </row>
    <row r="29" spans="1:32" ht="92.4">
      <c r="A29" s="348" t="s">
        <v>922</v>
      </c>
      <c r="B29" s="349" t="s">
        <v>923</v>
      </c>
      <c r="C29" s="350" t="s">
        <v>805</v>
      </c>
      <c r="D29" s="351" t="s">
        <v>806</v>
      </c>
      <c r="E29" s="352" t="s">
        <v>924</v>
      </c>
      <c r="F29" s="293" t="s">
        <v>808</v>
      </c>
      <c r="G29" s="353">
        <v>20500000</v>
      </c>
      <c r="H29" s="276" t="s">
        <v>809</v>
      </c>
      <c r="I29" s="311">
        <v>44012</v>
      </c>
      <c r="J29" s="184"/>
      <c r="K29" s="184"/>
      <c r="L29" s="311">
        <v>44071</v>
      </c>
      <c r="M29" s="311">
        <v>44530</v>
      </c>
      <c r="N29" s="321" t="s">
        <v>814</v>
      </c>
      <c r="O29" s="354" t="s">
        <v>856</v>
      </c>
      <c r="P29" s="321" t="s">
        <v>886</v>
      </c>
      <c r="Q29" s="355" t="s">
        <v>856</v>
      </c>
      <c r="R29" s="283" t="s">
        <v>818</v>
      </c>
      <c r="S29" s="283" t="s">
        <v>819</v>
      </c>
      <c r="T29" s="283" t="s">
        <v>820</v>
      </c>
      <c r="U29" s="283" t="s">
        <v>820</v>
      </c>
      <c r="V29" s="270" t="s">
        <v>925</v>
      </c>
      <c r="W29" s="270" t="s">
        <v>821</v>
      </c>
      <c r="X29" s="283" t="s">
        <v>820</v>
      </c>
      <c r="Y29" s="283" t="s">
        <v>820</v>
      </c>
    </row>
    <row r="30" spans="1:32" s="347" customFormat="1" ht="18.75" customHeight="1">
      <c r="A30" s="356" t="s">
        <v>926</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8"/>
      <c r="Z30" s="269"/>
      <c r="AA30" s="270"/>
      <c r="AB30" s="270"/>
      <c r="AC30" s="270"/>
      <c r="AD30" s="270"/>
      <c r="AE30" s="270"/>
      <c r="AF30" s="270"/>
    </row>
    <row r="31" spans="1:32" ht="18.75" customHeight="1">
      <c r="A31" s="705" t="s">
        <v>927</v>
      </c>
      <c r="B31" s="706"/>
      <c r="C31" s="706"/>
      <c r="D31" s="706"/>
      <c r="E31" s="706"/>
      <c r="F31" s="706"/>
      <c r="G31" s="706"/>
      <c r="H31" s="706"/>
      <c r="I31" s="706"/>
      <c r="J31" s="706"/>
      <c r="K31" s="706"/>
      <c r="L31" s="706"/>
      <c r="M31" s="706"/>
      <c r="N31" s="706"/>
      <c r="O31" s="706"/>
      <c r="P31" s="706"/>
      <c r="Q31" s="706"/>
      <c r="R31" s="706"/>
      <c r="S31" s="706"/>
      <c r="T31" s="706"/>
      <c r="U31" s="706"/>
      <c r="V31" s="706"/>
      <c r="W31" s="706"/>
      <c r="X31" s="706"/>
      <c r="Y31" s="707"/>
      <c r="Z31" s="313"/>
      <c r="AA31" s="314"/>
      <c r="AB31" s="314"/>
      <c r="AC31" s="314"/>
      <c r="AD31" s="314"/>
      <c r="AE31" s="314"/>
      <c r="AF31" s="314"/>
    </row>
    <row r="32" spans="1:32" s="347" customFormat="1" ht="86.25" customHeight="1">
      <c r="A32" s="359" t="s">
        <v>928</v>
      </c>
      <c r="B32" s="360" t="s">
        <v>929</v>
      </c>
      <c r="C32" s="361" t="s">
        <v>930</v>
      </c>
      <c r="D32" s="359" t="s">
        <v>931</v>
      </c>
      <c r="E32" s="362" t="s">
        <v>932</v>
      </c>
      <c r="F32" s="270" t="s">
        <v>808</v>
      </c>
      <c r="G32" s="363">
        <v>100000000</v>
      </c>
      <c r="H32" s="278" t="s">
        <v>890</v>
      </c>
      <c r="I32" s="302" t="s">
        <v>933</v>
      </c>
      <c r="J32" s="281"/>
      <c r="K32" s="281"/>
      <c r="L32" s="302" t="s">
        <v>934</v>
      </c>
      <c r="M32" s="302" t="s">
        <v>935</v>
      </c>
      <c r="N32" s="270" t="s">
        <v>936</v>
      </c>
      <c r="O32" s="270" t="s">
        <v>937</v>
      </c>
      <c r="P32" s="270" t="s">
        <v>816</v>
      </c>
      <c r="Q32" s="364" t="s">
        <v>937</v>
      </c>
      <c r="R32" s="272" t="s">
        <v>818</v>
      </c>
      <c r="S32" s="283" t="s">
        <v>819</v>
      </c>
      <c r="T32" s="283" t="s">
        <v>820</v>
      </c>
      <c r="U32" s="283" t="s">
        <v>820</v>
      </c>
      <c r="V32" s="270" t="s">
        <v>938</v>
      </c>
      <c r="W32" s="270" t="s">
        <v>939</v>
      </c>
      <c r="X32" s="283" t="s">
        <v>820</v>
      </c>
      <c r="Y32" s="283" t="s">
        <v>820</v>
      </c>
      <c r="Z32" s="269"/>
      <c r="AA32" s="270"/>
      <c r="AB32" s="270"/>
      <c r="AC32" s="270"/>
      <c r="AD32" s="270"/>
      <c r="AE32" s="270"/>
      <c r="AF32" s="270" t="s">
        <v>940</v>
      </c>
    </row>
    <row r="33" spans="1:32" ht="73.5" customHeight="1">
      <c r="A33" s="315" t="s">
        <v>941</v>
      </c>
      <c r="B33" s="316" t="s">
        <v>942</v>
      </c>
      <c r="C33" s="317" t="s">
        <v>840</v>
      </c>
      <c r="D33" s="323" t="s">
        <v>841</v>
      </c>
      <c r="E33" s="324" t="s">
        <v>869</v>
      </c>
      <c r="F33" s="270" t="s">
        <v>808</v>
      </c>
      <c r="G33" s="300">
        <v>150000000</v>
      </c>
      <c r="H33" s="301" t="s">
        <v>852</v>
      </c>
      <c r="I33" s="311" t="s">
        <v>933</v>
      </c>
      <c r="J33" s="293" t="s">
        <v>811</v>
      </c>
      <c r="K33" s="293" t="s">
        <v>811</v>
      </c>
      <c r="L33" s="311" t="s">
        <v>934</v>
      </c>
      <c r="M33" s="311" t="s">
        <v>943</v>
      </c>
      <c r="N33" s="321" t="s">
        <v>870</v>
      </c>
      <c r="O33" s="325" t="s">
        <v>871</v>
      </c>
      <c r="P33" s="321" t="s">
        <v>855</v>
      </c>
      <c r="Q33" s="322" t="s">
        <v>856</v>
      </c>
      <c r="R33" s="283" t="s">
        <v>818</v>
      </c>
      <c r="S33" s="283" t="s">
        <v>819</v>
      </c>
      <c r="T33" s="283" t="s">
        <v>820</v>
      </c>
      <c r="U33" s="283" t="s">
        <v>820</v>
      </c>
      <c r="V33" s="270" t="s">
        <v>872</v>
      </c>
      <c r="W33" s="270" t="s">
        <v>873</v>
      </c>
      <c r="X33" s="283" t="s">
        <v>820</v>
      </c>
      <c r="Y33" s="283" t="s">
        <v>820</v>
      </c>
      <c r="Z33" s="269"/>
      <c r="AA33" s="285"/>
      <c r="AB33" s="285"/>
      <c r="AC33" s="285"/>
      <c r="AD33" s="285"/>
      <c r="AE33" s="285"/>
      <c r="AF33" s="285" t="s">
        <v>859</v>
      </c>
    </row>
    <row r="34" spans="1:32" ht="18.75" customHeight="1">
      <c r="A34" s="705" t="s">
        <v>944</v>
      </c>
      <c r="B34" s="706"/>
      <c r="C34" s="706"/>
      <c r="D34" s="706"/>
      <c r="E34" s="706"/>
      <c r="F34" s="706"/>
      <c r="G34" s="706"/>
      <c r="H34" s="706"/>
      <c r="I34" s="706"/>
      <c r="J34" s="706"/>
      <c r="K34" s="706"/>
      <c r="L34" s="706"/>
      <c r="M34" s="706"/>
      <c r="N34" s="706"/>
      <c r="O34" s="706"/>
      <c r="P34" s="706"/>
      <c r="Q34" s="706"/>
      <c r="R34" s="706"/>
      <c r="S34" s="706"/>
      <c r="T34" s="706"/>
      <c r="U34" s="706"/>
      <c r="V34" s="706"/>
      <c r="W34" s="706"/>
      <c r="X34" s="706"/>
      <c r="Y34" s="707"/>
    </row>
    <row r="35" spans="1:32" s="342" customFormat="1" ht="144.75" customHeight="1">
      <c r="A35" s="315" t="s">
        <v>945</v>
      </c>
      <c r="B35" s="316" t="s">
        <v>946</v>
      </c>
      <c r="C35" s="317" t="s">
        <v>947</v>
      </c>
      <c r="D35" s="315" t="s">
        <v>841</v>
      </c>
      <c r="E35" s="319" t="s">
        <v>948</v>
      </c>
      <c r="F35" s="270" t="s">
        <v>828</v>
      </c>
      <c r="G35" s="300">
        <v>1000000000</v>
      </c>
      <c r="H35" s="301" t="s">
        <v>852</v>
      </c>
      <c r="I35" s="365">
        <v>44064</v>
      </c>
      <c r="J35" s="304" t="s">
        <v>811</v>
      </c>
      <c r="K35" s="304" t="s">
        <v>811</v>
      </c>
      <c r="L35" s="365">
        <v>44078</v>
      </c>
      <c r="M35" s="365">
        <v>44158</v>
      </c>
      <c r="N35" s="345" t="s">
        <v>910</v>
      </c>
      <c r="O35" s="321" t="s">
        <v>911</v>
      </c>
      <c r="P35" s="340" t="s">
        <v>949</v>
      </c>
      <c r="Q35" s="345" t="s">
        <v>912</v>
      </c>
      <c r="R35" s="276" t="s">
        <v>818</v>
      </c>
      <c r="S35" s="276" t="s">
        <v>819</v>
      </c>
      <c r="T35" s="276" t="s">
        <v>820</v>
      </c>
      <c r="U35" s="276" t="s">
        <v>820</v>
      </c>
      <c r="V35" s="270" t="s">
        <v>913</v>
      </c>
      <c r="W35" s="270" t="s">
        <v>914</v>
      </c>
      <c r="X35" s="276" t="s">
        <v>820</v>
      </c>
      <c r="Y35" s="276" t="s">
        <v>820</v>
      </c>
      <c r="Z35" s="341"/>
    </row>
    <row r="36" spans="1:32" s="342" customFormat="1" ht="18">
      <c r="A36" s="705" t="s">
        <v>950</v>
      </c>
      <c r="B36" s="706"/>
      <c r="C36" s="706"/>
      <c r="D36" s="706"/>
      <c r="E36" s="706"/>
      <c r="F36" s="706"/>
      <c r="G36" s="706"/>
      <c r="H36" s="706"/>
      <c r="I36" s="706"/>
      <c r="J36" s="706"/>
      <c r="K36" s="706"/>
      <c r="L36" s="706"/>
      <c r="M36" s="706"/>
      <c r="N36" s="706"/>
      <c r="O36" s="706"/>
      <c r="P36" s="706"/>
      <c r="Q36" s="706"/>
      <c r="R36" s="706"/>
      <c r="S36" s="706"/>
      <c r="T36" s="706"/>
      <c r="U36" s="706"/>
      <c r="V36" s="706"/>
      <c r="W36" s="706"/>
      <c r="X36" s="706"/>
      <c r="Y36" s="707"/>
      <c r="Z36" s="341"/>
    </row>
    <row r="37" spans="1:32" s="342" customFormat="1" ht="204.75" customHeight="1">
      <c r="A37" s="315" t="s">
        <v>951</v>
      </c>
      <c r="B37" s="316" t="s">
        <v>952</v>
      </c>
      <c r="C37" s="317" t="s">
        <v>840</v>
      </c>
      <c r="D37" s="315" t="s">
        <v>841</v>
      </c>
      <c r="E37" s="319" t="s">
        <v>948</v>
      </c>
      <c r="F37" s="270" t="s">
        <v>828</v>
      </c>
      <c r="G37" s="300">
        <v>2500000000</v>
      </c>
      <c r="H37" s="301" t="s">
        <v>852</v>
      </c>
      <c r="I37" s="365" t="s">
        <v>953</v>
      </c>
      <c r="J37" s="304" t="s">
        <v>811</v>
      </c>
      <c r="K37" s="304" t="s">
        <v>811</v>
      </c>
      <c r="L37" s="365" t="s">
        <v>954</v>
      </c>
      <c r="M37" s="365">
        <v>44180</v>
      </c>
      <c r="N37" s="321" t="s">
        <v>955</v>
      </c>
      <c r="O37" s="321" t="s">
        <v>911</v>
      </c>
      <c r="P37" s="321" t="s">
        <v>855</v>
      </c>
      <c r="Q37" s="321" t="s">
        <v>956</v>
      </c>
      <c r="R37" s="276" t="s">
        <v>818</v>
      </c>
      <c r="S37" s="276" t="s">
        <v>819</v>
      </c>
      <c r="T37" s="276" t="s">
        <v>820</v>
      </c>
      <c r="U37" s="276" t="s">
        <v>820</v>
      </c>
      <c r="V37" s="270" t="s">
        <v>957</v>
      </c>
      <c r="W37" s="270" t="s">
        <v>958</v>
      </c>
      <c r="X37" s="276" t="s">
        <v>820</v>
      </c>
      <c r="Y37" s="276" t="s">
        <v>820</v>
      </c>
      <c r="Z37" s="341"/>
    </row>
    <row r="38" spans="1:32" ht="64.5" customHeight="1">
      <c r="A38" s="315" t="s">
        <v>959</v>
      </c>
      <c r="B38" s="316" t="s">
        <v>960</v>
      </c>
      <c r="C38" s="317" t="s">
        <v>840</v>
      </c>
      <c r="D38" s="315" t="s">
        <v>841</v>
      </c>
      <c r="E38" s="319" t="s">
        <v>948</v>
      </c>
      <c r="F38" s="270" t="s">
        <v>808</v>
      </c>
      <c r="G38" s="300">
        <v>2500000000</v>
      </c>
      <c r="H38" s="301" t="s">
        <v>852</v>
      </c>
      <c r="I38" s="365" t="s">
        <v>961</v>
      </c>
      <c r="J38" s="304" t="s">
        <v>811</v>
      </c>
      <c r="K38" s="304" t="s">
        <v>811</v>
      </c>
      <c r="L38" s="365" t="s">
        <v>962</v>
      </c>
      <c r="M38" s="365">
        <v>44225</v>
      </c>
      <c r="N38" s="366" t="s">
        <v>963</v>
      </c>
      <c r="O38" s="366" t="s">
        <v>964</v>
      </c>
      <c r="P38" s="321" t="s">
        <v>949</v>
      </c>
      <c r="Q38" s="321" t="s">
        <v>965</v>
      </c>
      <c r="R38" s="276" t="s">
        <v>818</v>
      </c>
      <c r="S38" s="276" t="s">
        <v>819</v>
      </c>
      <c r="T38" s="276" t="s">
        <v>820</v>
      </c>
      <c r="U38" s="276" t="s">
        <v>820</v>
      </c>
      <c r="V38" s="367" t="s">
        <v>966</v>
      </c>
      <c r="W38" s="367" t="s">
        <v>967</v>
      </c>
      <c r="X38" s="276" t="s">
        <v>820</v>
      </c>
      <c r="Y38" s="276" t="s">
        <v>820</v>
      </c>
      <c r="Z38" s="269"/>
      <c r="AA38" s="285"/>
      <c r="AB38" s="285"/>
      <c r="AC38" s="285"/>
      <c r="AD38" s="285"/>
      <c r="AE38" s="285"/>
      <c r="AF38" s="285"/>
    </row>
    <row r="39" spans="1:32" ht="80.25" customHeight="1">
      <c r="A39" s="359" t="s">
        <v>968</v>
      </c>
      <c r="B39" s="360" t="s">
        <v>969</v>
      </c>
      <c r="C39" s="361" t="s">
        <v>930</v>
      </c>
      <c r="D39" s="359" t="s">
        <v>931</v>
      </c>
      <c r="E39" s="362" t="s">
        <v>932</v>
      </c>
      <c r="F39" s="270" t="s">
        <v>808</v>
      </c>
      <c r="G39" s="338">
        <v>100000000</v>
      </c>
      <c r="H39" s="278" t="s">
        <v>890</v>
      </c>
      <c r="I39" s="302" t="s">
        <v>953</v>
      </c>
      <c r="J39" s="281"/>
      <c r="K39" s="281"/>
      <c r="L39" s="302" t="s">
        <v>954</v>
      </c>
      <c r="M39" s="302" t="s">
        <v>970</v>
      </c>
      <c r="N39" s="340" t="s">
        <v>971</v>
      </c>
      <c r="O39" s="340" t="s">
        <v>835</v>
      </c>
      <c r="P39" s="340" t="s">
        <v>919</v>
      </c>
      <c r="Q39" s="340" t="s">
        <v>972</v>
      </c>
      <c r="R39" s="326" t="s">
        <v>818</v>
      </c>
      <c r="S39" s="326" t="s">
        <v>819</v>
      </c>
      <c r="T39" s="326" t="s">
        <v>820</v>
      </c>
      <c r="U39" s="326" t="s">
        <v>820</v>
      </c>
      <c r="V39" s="270" t="s">
        <v>938</v>
      </c>
      <c r="W39" s="270" t="s">
        <v>939</v>
      </c>
      <c r="X39" s="326" t="s">
        <v>820</v>
      </c>
      <c r="Y39" s="326" t="s">
        <v>820</v>
      </c>
      <c r="Z39" s="368"/>
      <c r="AA39" s="369"/>
      <c r="AB39" s="370"/>
    </row>
    <row r="40" spans="1:32" customFormat="1" ht="126.75" customHeight="1">
      <c r="A40" s="359" t="s">
        <v>973</v>
      </c>
      <c r="B40" s="360" t="s">
        <v>974</v>
      </c>
      <c r="C40" s="361" t="s">
        <v>930</v>
      </c>
      <c r="D40" s="359" t="s">
        <v>931</v>
      </c>
      <c r="E40" s="362" t="s">
        <v>932</v>
      </c>
      <c r="F40" s="270" t="s">
        <v>808</v>
      </c>
      <c r="G40" s="338">
        <v>50000000</v>
      </c>
      <c r="H40" s="278" t="s">
        <v>890</v>
      </c>
      <c r="I40" s="302" t="s">
        <v>953</v>
      </c>
      <c r="J40" s="281"/>
      <c r="K40" s="281"/>
      <c r="L40" s="302" t="s">
        <v>954</v>
      </c>
      <c r="M40" s="302" t="s">
        <v>970</v>
      </c>
      <c r="N40" s="340" t="s">
        <v>975</v>
      </c>
      <c r="O40" s="340" t="s">
        <v>835</v>
      </c>
      <c r="P40" s="340" t="s">
        <v>919</v>
      </c>
      <c r="Q40" s="340" t="s">
        <v>972</v>
      </c>
      <c r="R40" s="326" t="s">
        <v>818</v>
      </c>
      <c r="S40" s="326" t="s">
        <v>819</v>
      </c>
      <c r="T40" s="326" t="s">
        <v>820</v>
      </c>
      <c r="U40" s="326" t="s">
        <v>820</v>
      </c>
      <c r="V40" s="270" t="s">
        <v>938</v>
      </c>
      <c r="W40" s="270" t="s">
        <v>939</v>
      </c>
      <c r="X40" s="326" t="s">
        <v>820</v>
      </c>
      <c r="Y40" s="326" t="s">
        <v>820</v>
      </c>
    </row>
    <row r="41" spans="1:32" ht="77.25" customHeight="1">
      <c r="A41" s="359" t="s">
        <v>976</v>
      </c>
      <c r="B41" s="360" t="s">
        <v>977</v>
      </c>
      <c r="C41" s="361" t="s">
        <v>930</v>
      </c>
      <c r="D41" s="359" t="s">
        <v>931</v>
      </c>
      <c r="E41" s="362" t="s">
        <v>932</v>
      </c>
      <c r="F41" s="270" t="s">
        <v>808</v>
      </c>
      <c r="G41" s="338">
        <v>300000000</v>
      </c>
      <c r="H41" s="278" t="s">
        <v>890</v>
      </c>
      <c r="I41" s="302" t="s">
        <v>953</v>
      </c>
      <c r="J41" s="281"/>
      <c r="K41" s="281"/>
      <c r="L41" s="302" t="s">
        <v>978</v>
      </c>
      <c r="M41" s="302" t="s">
        <v>979</v>
      </c>
      <c r="N41" s="371" t="s">
        <v>980</v>
      </c>
      <c r="O41" s="340" t="s">
        <v>835</v>
      </c>
      <c r="P41" s="340" t="s">
        <v>919</v>
      </c>
      <c r="Q41" s="340" t="s">
        <v>972</v>
      </c>
      <c r="R41" s="276" t="s">
        <v>818</v>
      </c>
      <c r="S41" s="276" t="s">
        <v>819</v>
      </c>
      <c r="T41" s="276" t="s">
        <v>820</v>
      </c>
      <c r="U41" s="276" t="s">
        <v>820</v>
      </c>
      <c r="V41" s="270" t="s">
        <v>938</v>
      </c>
      <c r="W41" s="270" t="s">
        <v>939</v>
      </c>
      <c r="X41" s="276" t="s">
        <v>820</v>
      </c>
      <c r="Y41" s="276" t="s">
        <v>820</v>
      </c>
      <c r="Z41" s="313"/>
      <c r="AA41" s="314"/>
      <c r="AB41" s="314"/>
      <c r="AC41" s="314"/>
      <c r="AD41" s="314"/>
      <c r="AE41" s="314"/>
      <c r="AF41" s="314"/>
    </row>
    <row r="42" spans="1:32" s="342" customFormat="1" ht="39.6">
      <c r="A42" s="359" t="s">
        <v>981</v>
      </c>
      <c r="B42" s="360" t="s">
        <v>982</v>
      </c>
      <c r="C42" s="361" t="s">
        <v>930</v>
      </c>
      <c r="D42" s="359" t="s">
        <v>983</v>
      </c>
      <c r="E42" s="362" t="s">
        <v>984</v>
      </c>
      <c r="F42" s="270" t="s">
        <v>808</v>
      </c>
      <c r="G42" s="338">
        <v>250000000</v>
      </c>
      <c r="H42" s="278" t="s">
        <v>890</v>
      </c>
      <c r="I42" s="302" t="s">
        <v>954</v>
      </c>
      <c r="J42" s="281"/>
      <c r="K42" s="281"/>
      <c r="L42" s="302" t="s">
        <v>954</v>
      </c>
      <c r="M42" s="302" t="s">
        <v>985</v>
      </c>
      <c r="N42" s="340" t="s">
        <v>986</v>
      </c>
      <c r="O42" s="340" t="s">
        <v>856</v>
      </c>
      <c r="P42" s="340" t="s">
        <v>987</v>
      </c>
      <c r="Q42" s="340" t="s">
        <v>972</v>
      </c>
      <c r="R42" s="326" t="s">
        <v>818</v>
      </c>
      <c r="S42" s="326" t="s">
        <v>819</v>
      </c>
      <c r="T42" s="326" t="s">
        <v>820</v>
      </c>
      <c r="U42" s="326" t="s">
        <v>820</v>
      </c>
      <c r="V42" s="270" t="s">
        <v>988</v>
      </c>
      <c r="W42" s="270" t="s">
        <v>989</v>
      </c>
      <c r="X42" s="326" t="s">
        <v>820</v>
      </c>
      <c r="Y42" s="326" t="s">
        <v>820</v>
      </c>
      <c r="Z42" s="341"/>
    </row>
    <row r="43" spans="1:32" s="342" customFormat="1" ht="64.5" customHeight="1">
      <c r="A43" s="359" t="s">
        <v>990</v>
      </c>
      <c r="B43" s="360" t="s">
        <v>991</v>
      </c>
      <c r="C43" s="361" t="s">
        <v>930</v>
      </c>
      <c r="D43" s="359" t="s">
        <v>983</v>
      </c>
      <c r="E43" s="362" t="s">
        <v>984</v>
      </c>
      <c r="F43" s="270" t="s">
        <v>808</v>
      </c>
      <c r="G43" s="338">
        <v>20000000</v>
      </c>
      <c r="H43" s="278" t="s">
        <v>890</v>
      </c>
      <c r="I43" s="302" t="s">
        <v>954</v>
      </c>
      <c r="J43" s="281"/>
      <c r="K43" s="281"/>
      <c r="L43" s="302" t="s">
        <v>954</v>
      </c>
      <c r="M43" s="302" t="s">
        <v>985</v>
      </c>
      <c r="N43" s="340" t="s">
        <v>992</v>
      </c>
      <c r="O43" s="340" t="s">
        <v>856</v>
      </c>
      <c r="P43" s="340" t="s">
        <v>987</v>
      </c>
      <c r="Q43" s="340" t="s">
        <v>972</v>
      </c>
      <c r="R43" s="326" t="s">
        <v>818</v>
      </c>
      <c r="S43" s="326" t="s">
        <v>819</v>
      </c>
      <c r="T43" s="326" t="s">
        <v>820</v>
      </c>
      <c r="U43" s="326" t="s">
        <v>820</v>
      </c>
      <c r="V43" s="270" t="s">
        <v>988</v>
      </c>
      <c r="W43" s="270" t="s">
        <v>989</v>
      </c>
      <c r="X43" s="326" t="s">
        <v>820</v>
      </c>
      <c r="Y43" s="326" t="s">
        <v>820</v>
      </c>
      <c r="Z43" s="341"/>
    </row>
    <row r="44" spans="1:32" ht="62.25" customHeight="1">
      <c r="A44" s="359" t="s">
        <v>993</v>
      </c>
      <c r="B44" s="360" t="s">
        <v>994</v>
      </c>
      <c r="C44" s="361" t="s">
        <v>930</v>
      </c>
      <c r="D44" s="359" t="s">
        <v>983</v>
      </c>
      <c r="E44" s="362" t="s">
        <v>984</v>
      </c>
      <c r="F44" s="270" t="s">
        <v>808</v>
      </c>
      <c r="G44" s="338">
        <v>20000000</v>
      </c>
      <c r="H44" s="278" t="s">
        <v>890</v>
      </c>
      <c r="I44" s="302" t="s">
        <v>954</v>
      </c>
      <c r="J44" s="281"/>
      <c r="K44" s="281"/>
      <c r="L44" s="302" t="s">
        <v>954</v>
      </c>
      <c r="M44" s="302" t="s">
        <v>985</v>
      </c>
      <c r="N44" s="340" t="s">
        <v>995</v>
      </c>
      <c r="O44" s="340" t="s">
        <v>856</v>
      </c>
      <c r="P44" s="340" t="s">
        <v>987</v>
      </c>
      <c r="Q44" s="340" t="s">
        <v>972</v>
      </c>
      <c r="R44" s="326" t="s">
        <v>818</v>
      </c>
      <c r="S44" s="326" t="s">
        <v>819</v>
      </c>
      <c r="T44" s="326" t="s">
        <v>820</v>
      </c>
      <c r="U44" s="326" t="s">
        <v>820</v>
      </c>
      <c r="V44" s="270" t="s">
        <v>988</v>
      </c>
      <c r="W44" s="270" t="s">
        <v>989</v>
      </c>
      <c r="X44" s="326" t="s">
        <v>820</v>
      </c>
      <c r="Y44" s="326" t="s">
        <v>820</v>
      </c>
      <c r="Z44" s="368" t="s">
        <v>996</v>
      </c>
      <c r="AA44" s="369" t="s">
        <v>820</v>
      </c>
      <c r="AB44" s="370" t="s">
        <v>820</v>
      </c>
    </row>
    <row r="45" spans="1:32" s="347" customFormat="1" ht="102.9" customHeight="1">
      <c r="A45" s="359" t="s">
        <v>997</v>
      </c>
      <c r="B45" s="360" t="s">
        <v>998</v>
      </c>
      <c r="C45" s="361" t="s">
        <v>930</v>
      </c>
      <c r="D45" s="359" t="s">
        <v>983</v>
      </c>
      <c r="E45" s="362" t="s">
        <v>984</v>
      </c>
      <c r="F45" s="270" t="s">
        <v>808</v>
      </c>
      <c r="G45" s="338">
        <v>30000000</v>
      </c>
      <c r="H45" s="278" t="s">
        <v>890</v>
      </c>
      <c r="I45" s="302" t="s">
        <v>954</v>
      </c>
      <c r="J45" s="281"/>
      <c r="K45" s="281"/>
      <c r="L45" s="302" t="s">
        <v>954</v>
      </c>
      <c r="M45" s="302" t="s">
        <v>985</v>
      </c>
      <c r="N45" s="340" t="s">
        <v>999</v>
      </c>
      <c r="O45" s="340" t="s">
        <v>856</v>
      </c>
      <c r="P45" s="340" t="s">
        <v>987</v>
      </c>
      <c r="Q45" s="340" t="s">
        <v>972</v>
      </c>
      <c r="R45" s="326" t="s">
        <v>818</v>
      </c>
      <c r="S45" s="326" t="s">
        <v>819</v>
      </c>
      <c r="T45" s="326" t="s">
        <v>820</v>
      </c>
      <c r="U45" s="326" t="s">
        <v>820</v>
      </c>
      <c r="V45" s="270" t="s">
        <v>988</v>
      </c>
      <c r="W45" s="270" t="s">
        <v>989</v>
      </c>
      <c r="X45" s="326" t="s">
        <v>820</v>
      </c>
      <c r="Y45" s="326" t="s">
        <v>820</v>
      </c>
      <c r="Z45" s="269"/>
      <c r="AA45" s="285"/>
      <c r="AB45" s="285"/>
      <c r="AC45" s="285"/>
      <c r="AD45" s="285"/>
      <c r="AE45" s="285"/>
      <c r="AF45" s="285" t="s">
        <v>1000</v>
      </c>
    </row>
    <row r="46" spans="1:32" ht="50.25" customHeight="1">
      <c r="A46" s="359" t="s">
        <v>1001</v>
      </c>
      <c r="B46" s="360" t="s">
        <v>1002</v>
      </c>
      <c r="C46" s="361" t="s">
        <v>930</v>
      </c>
      <c r="D46" s="359" t="s">
        <v>983</v>
      </c>
      <c r="E46" s="362" t="s">
        <v>984</v>
      </c>
      <c r="F46" s="270" t="s">
        <v>808</v>
      </c>
      <c r="G46" s="338">
        <v>50000000</v>
      </c>
      <c r="H46" s="278" t="s">
        <v>890</v>
      </c>
      <c r="I46" s="302" t="s">
        <v>954</v>
      </c>
      <c r="J46" s="281"/>
      <c r="K46" s="281"/>
      <c r="L46" s="302" t="s">
        <v>954</v>
      </c>
      <c r="M46" s="302" t="s">
        <v>985</v>
      </c>
      <c r="N46" s="340" t="s">
        <v>1003</v>
      </c>
      <c r="O46" s="340" t="s">
        <v>856</v>
      </c>
      <c r="P46" s="340" t="s">
        <v>987</v>
      </c>
      <c r="Q46" s="340" t="s">
        <v>972</v>
      </c>
      <c r="R46" s="326" t="s">
        <v>818</v>
      </c>
      <c r="S46" s="326" t="s">
        <v>819</v>
      </c>
      <c r="T46" s="326" t="s">
        <v>820</v>
      </c>
      <c r="U46" s="326" t="s">
        <v>820</v>
      </c>
      <c r="V46" s="270" t="s">
        <v>988</v>
      </c>
      <c r="W46" s="270" t="s">
        <v>989</v>
      </c>
      <c r="X46" s="326" t="s">
        <v>820</v>
      </c>
      <c r="Y46" s="326" t="s">
        <v>820</v>
      </c>
      <c r="Z46" s="368"/>
      <c r="AA46" s="369"/>
      <c r="AB46" s="370"/>
    </row>
    <row r="47" spans="1:32" ht="90.75" customHeight="1">
      <c r="A47" s="359" t="s">
        <v>1004</v>
      </c>
      <c r="B47" s="360" t="s">
        <v>1005</v>
      </c>
      <c r="C47" s="361" t="s">
        <v>930</v>
      </c>
      <c r="D47" s="359" t="s">
        <v>983</v>
      </c>
      <c r="E47" s="362" t="s">
        <v>984</v>
      </c>
      <c r="F47" s="270" t="s">
        <v>808</v>
      </c>
      <c r="G47" s="338">
        <v>100000000</v>
      </c>
      <c r="H47" s="278" t="s">
        <v>890</v>
      </c>
      <c r="I47" s="302" t="s">
        <v>954</v>
      </c>
      <c r="J47" s="281"/>
      <c r="K47" s="281"/>
      <c r="L47" s="302" t="s">
        <v>954</v>
      </c>
      <c r="M47" s="302" t="s">
        <v>985</v>
      </c>
      <c r="N47" s="340" t="s">
        <v>1006</v>
      </c>
      <c r="O47" s="340" t="s">
        <v>856</v>
      </c>
      <c r="P47" s="340" t="s">
        <v>987</v>
      </c>
      <c r="Q47" s="340" t="s">
        <v>972</v>
      </c>
      <c r="R47" s="326" t="s">
        <v>818</v>
      </c>
      <c r="S47" s="326" t="s">
        <v>819</v>
      </c>
      <c r="T47" s="326" t="s">
        <v>820</v>
      </c>
      <c r="U47" s="326" t="s">
        <v>820</v>
      </c>
      <c r="V47" s="270" t="s">
        <v>988</v>
      </c>
      <c r="W47" s="270" t="s">
        <v>989</v>
      </c>
      <c r="X47" s="326" t="s">
        <v>820</v>
      </c>
      <c r="Y47" s="326" t="s">
        <v>820</v>
      </c>
    </row>
    <row r="48" spans="1:32" ht="92.4" customHeight="1">
      <c r="A48" s="359" t="s">
        <v>1007</v>
      </c>
      <c r="B48" s="360" t="s">
        <v>1008</v>
      </c>
      <c r="C48" s="361" t="s">
        <v>930</v>
      </c>
      <c r="D48" s="359" t="s">
        <v>983</v>
      </c>
      <c r="E48" s="362" t="s">
        <v>984</v>
      </c>
      <c r="F48" s="270" t="s">
        <v>808</v>
      </c>
      <c r="G48" s="338">
        <v>30000000</v>
      </c>
      <c r="H48" s="278" t="s">
        <v>890</v>
      </c>
      <c r="I48" s="302" t="s">
        <v>954</v>
      </c>
      <c r="J48" s="281"/>
      <c r="K48" s="281"/>
      <c r="L48" s="302" t="s">
        <v>954</v>
      </c>
      <c r="M48" s="302" t="s">
        <v>985</v>
      </c>
      <c r="N48" s="270" t="s">
        <v>1009</v>
      </c>
      <c r="O48" s="340" t="s">
        <v>856</v>
      </c>
      <c r="P48" s="340" t="s">
        <v>987</v>
      </c>
      <c r="Q48" s="340" t="s">
        <v>972</v>
      </c>
      <c r="R48" s="326" t="s">
        <v>818</v>
      </c>
      <c r="S48" s="326" t="s">
        <v>819</v>
      </c>
      <c r="T48" s="326" t="s">
        <v>820</v>
      </c>
      <c r="U48" s="326" t="s">
        <v>820</v>
      </c>
      <c r="V48" s="270" t="s">
        <v>988</v>
      </c>
      <c r="W48" s="270" t="s">
        <v>989</v>
      </c>
      <c r="X48" s="326" t="s">
        <v>820</v>
      </c>
      <c r="Y48" s="326" t="s">
        <v>820</v>
      </c>
    </row>
    <row r="49" spans="1:26" ht="18.75" customHeight="1">
      <c r="A49" s="356" t="s">
        <v>1010</v>
      </c>
      <c r="B49" s="357"/>
      <c r="C49" s="357"/>
      <c r="D49" s="357"/>
      <c r="E49" s="357"/>
      <c r="F49" s="357"/>
      <c r="G49" s="357"/>
      <c r="H49" s="357"/>
      <c r="I49" s="357"/>
      <c r="J49" s="357"/>
      <c r="K49" s="357"/>
      <c r="L49" s="357"/>
      <c r="M49" s="357"/>
      <c r="N49" s="357"/>
      <c r="O49" s="357"/>
      <c r="P49" s="357"/>
      <c r="Q49" s="357"/>
      <c r="R49" s="357"/>
      <c r="S49" s="357"/>
      <c r="T49" s="357"/>
      <c r="U49" s="357"/>
      <c r="V49" s="357"/>
      <c r="W49" s="357"/>
      <c r="X49" s="357"/>
      <c r="Y49" s="372"/>
    </row>
    <row r="50" spans="1:26" ht="18.75" customHeight="1">
      <c r="A50" s="705" t="s">
        <v>1011</v>
      </c>
      <c r="B50" s="706"/>
      <c r="C50" s="706"/>
      <c r="D50" s="706"/>
      <c r="E50" s="706"/>
      <c r="F50" s="706"/>
      <c r="G50" s="706"/>
      <c r="H50" s="706"/>
      <c r="I50" s="706"/>
      <c r="J50" s="706"/>
      <c r="K50" s="706"/>
      <c r="L50" s="706"/>
      <c r="M50" s="706"/>
      <c r="N50" s="706"/>
      <c r="O50" s="706"/>
      <c r="P50" s="706"/>
      <c r="Q50" s="706"/>
      <c r="R50" s="706"/>
      <c r="S50" s="706"/>
      <c r="T50" s="706"/>
      <c r="U50" s="706"/>
      <c r="V50" s="706"/>
      <c r="W50" s="706"/>
      <c r="X50" s="706"/>
      <c r="Y50" s="707"/>
    </row>
    <row r="51" spans="1:26" ht="61.5" customHeight="1">
      <c r="A51" s="359" t="s">
        <v>1012</v>
      </c>
      <c r="B51" s="360" t="s">
        <v>1013</v>
      </c>
      <c r="C51" s="361" t="s">
        <v>930</v>
      </c>
      <c r="D51" s="359" t="s">
        <v>1014</v>
      </c>
      <c r="E51" s="362" t="s">
        <v>1015</v>
      </c>
      <c r="F51" s="270" t="s">
        <v>808</v>
      </c>
      <c r="G51" s="338">
        <v>50000000</v>
      </c>
      <c r="H51" s="278" t="s">
        <v>890</v>
      </c>
      <c r="I51" s="302" t="s">
        <v>1016</v>
      </c>
      <c r="J51" s="281"/>
      <c r="K51" s="281"/>
      <c r="L51" s="302" t="s">
        <v>962</v>
      </c>
      <c r="M51" s="302" t="s">
        <v>1017</v>
      </c>
      <c r="N51" s="270" t="s">
        <v>902</v>
      </c>
      <c r="O51" s="270" t="s">
        <v>972</v>
      </c>
      <c r="P51" s="270" t="s">
        <v>1018</v>
      </c>
      <c r="Q51" s="283" t="s">
        <v>835</v>
      </c>
      <c r="R51" s="283" t="s">
        <v>818</v>
      </c>
      <c r="S51" s="283" t="s">
        <v>819</v>
      </c>
      <c r="T51" s="283" t="s">
        <v>820</v>
      </c>
      <c r="U51" s="283" t="s">
        <v>820</v>
      </c>
      <c r="V51" s="270" t="s">
        <v>1019</v>
      </c>
      <c r="W51" s="270" t="s">
        <v>1019</v>
      </c>
      <c r="X51" s="283" t="s">
        <v>820</v>
      </c>
      <c r="Y51" s="283" t="s">
        <v>820</v>
      </c>
    </row>
    <row r="52" spans="1:26" ht="92.4">
      <c r="A52" s="348" t="s">
        <v>1020</v>
      </c>
      <c r="B52" s="349" t="s">
        <v>1021</v>
      </c>
      <c r="C52" s="350" t="s">
        <v>805</v>
      </c>
      <c r="D52" s="348" t="s">
        <v>806</v>
      </c>
      <c r="E52" s="373" t="s">
        <v>807</v>
      </c>
      <c r="F52" s="270" t="s">
        <v>808</v>
      </c>
      <c r="G52" s="300">
        <v>200000000</v>
      </c>
      <c r="H52" s="301" t="s">
        <v>852</v>
      </c>
      <c r="I52" s="311">
        <v>44116</v>
      </c>
      <c r="J52" s="293" t="s">
        <v>811</v>
      </c>
      <c r="K52" s="293" t="s">
        <v>811</v>
      </c>
      <c r="L52" s="311">
        <v>44179</v>
      </c>
      <c r="M52" s="311">
        <v>44328</v>
      </c>
      <c r="N52" s="333" t="s">
        <v>814</v>
      </c>
      <c r="O52" s="333" t="s">
        <v>1022</v>
      </c>
      <c r="P52" s="333" t="s">
        <v>855</v>
      </c>
      <c r="Q52" s="295" t="s">
        <v>1023</v>
      </c>
      <c r="R52" s="283" t="s">
        <v>818</v>
      </c>
      <c r="S52" s="283" t="s">
        <v>819</v>
      </c>
      <c r="T52" s="283" t="s">
        <v>820</v>
      </c>
      <c r="U52" s="283" t="s">
        <v>820</v>
      </c>
      <c r="V52" s="270" t="s">
        <v>1024</v>
      </c>
      <c r="W52" s="270" t="s">
        <v>1025</v>
      </c>
      <c r="X52" s="283" t="s">
        <v>820</v>
      </c>
      <c r="Y52" s="283" t="s">
        <v>820</v>
      </c>
    </row>
    <row r="53" spans="1:26" s="131" customFormat="1" ht="81.150000000000006" customHeight="1">
      <c r="A53" s="296" t="s">
        <v>1026</v>
      </c>
      <c r="B53" s="297" t="s">
        <v>1027</v>
      </c>
      <c r="C53" s="298" t="s">
        <v>825</v>
      </c>
      <c r="D53" s="299" t="s">
        <v>826</v>
      </c>
      <c r="E53" s="374" t="s">
        <v>1028</v>
      </c>
      <c r="F53" s="270" t="s">
        <v>808</v>
      </c>
      <c r="G53" s="300">
        <v>1500000000</v>
      </c>
      <c r="H53" s="301" t="s">
        <v>809</v>
      </c>
      <c r="I53" s="311">
        <v>44116</v>
      </c>
      <c r="J53" s="303"/>
      <c r="K53" s="303"/>
      <c r="L53" s="311">
        <v>44179</v>
      </c>
      <c r="M53" s="302" t="s">
        <v>1029</v>
      </c>
      <c r="N53" s="294" t="s">
        <v>1030</v>
      </c>
      <c r="O53" s="294" t="s">
        <v>1031</v>
      </c>
      <c r="P53" s="333" t="s">
        <v>855</v>
      </c>
      <c r="Q53" s="295" t="s">
        <v>1032</v>
      </c>
      <c r="R53" s="283" t="s">
        <v>818</v>
      </c>
      <c r="S53" s="283" t="s">
        <v>819</v>
      </c>
      <c r="T53" s="283" t="s">
        <v>820</v>
      </c>
      <c r="U53" s="283" t="s">
        <v>820</v>
      </c>
      <c r="V53" s="270" t="s">
        <v>1025</v>
      </c>
      <c r="W53" s="270" t="s">
        <v>1025</v>
      </c>
      <c r="X53" s="283" t="s">
        <v>820</v>
      </c>
      <c r="Y53" s="283" t="s">
        <v>820</v>
      </c>
      <c r="Z53" s="375"/>
    </row>
    <row r="54" spans="1:26" ht="63.15" customHeight="1">
      <c r="A54" s="376" t="s">
        <v>1033</v>
      </c>
      <c r="B54" s="377" t="s">
        <v>1034</v>
      </c>
      <c r="C54" s="378" t="s">
        <v>805</v>
      </c>
      <c r="D54" s="379" t="s">
        <v>806</v>
      </c>
      <c r="E54" s="376" t="s">
        <v>807</v>
      </c>
      <c r="F54" s="270" t="s">
        <v>808</v>
      </c>
      <c r="G54" s="363">
        <v>180000000</v>
      </c>
      <c r="H54" s="301" t="s">
        <v>852</v>
      </c>
      <c r="I54" s="302" t="s">
        <v>1035</v>
      </c>
      <c r="J54" s="276" t="s">
        <v>811</v>
      </c>
      <c r="K54" s="276" t="s">
        <v>811</v>
      </c>
      <c r="L54" s="339">
        <v>44131</v>
      </c>
      <c r="M54" s="339">
        <v>43887</v>
      </c>
      <c r="N54" s="270" t="s">
        <v>1036</v>
      </c>
      <c r="O54" s="270" t="s">
        <v>856</v>
      </c>
      <c r="P54" s="270" t="s">
        <v>1037</v>
      </c>
      <c r="Q54" s="283" t="s">
        <v>856</v>
      </c>
      <c r="R54" s="283" t="s">
        <v>818</v>
      </c>
      <c r="S54" s="283" t="s">
        <v>819</v>
      </c>
      <c r="T54" s="283" t="s">
        <v>820</v>
      </c>
      <c r="U54" s="283" t="s">
        <v>820</v>
      </c>
      <c r="V54" s="380" t="s">
        <v>1038</v>
      </c>
      <c r="W54" s="381" t="s">
        <v>1038</v>
      </c>
      <c r="X54" s="326" t="s">
        <v>820</v>
      </c>
      <c r="Y54" s="326" t="s">
        <v>820</v>
      </c>
    </row>
    <row r="55" spans="1:26" s="342" customFormat="1" ht="18">
      <c r="A55" s="705" t="s">
        <v>1039</v>
      </c>
      <c r="B55" s="706"/>
      <c r="C55" s="706"/>
      <c r="D55" s="706"/>
      <c r="E55" s="706"/>
      <c r="F55" s="706"/>
      <c r="G55" s="706"/>
      <c r="H55" s="706"/>
      <c r="I55" s="706"/>
      <c r="J55" s="706"/>
      <c r="K55" s="706"/>
      <c r="L55" s="706"/>
      <c r="M55" s="706"/>
      <c r="N55" s="706"/>
      <c r="O55" s="706"/>
      <c r="P55" s="706"/>
      <c r="Q55" s="706"/>
      <c r="R55" s="706"/>
      <c r="S55" s="706"/>
      <c r="T55" s="706"/>
      <c r="U55" s="706"/>
      <c r="V55" s="706"/>
      <c r="W55" s="706"/>
      <c r="X55" s="706"/>
      <c r="Y55" s="707"/>
      <c r="Z55" s="341"/>
    </row>
    <row r="56" spans="1:26" ht="79.2">
      <c r="A56" s="315" t="s">
        <v>1040</v>
      </c>
      <c r="B56" s="316" t="s">
        <v>1041</v>
      </c>
      <c r="C56" s="317" t="s">
        <v>840</v>
      </c>
      <c r="D56" s="318" t="s">
        <v>841</v>
      </c>
      <c r="E56" s="319" t="s">
        <v>851</v>
      </c>
      <c r="F56" s="270" t="s">
        <v>808</v>
      </c>
      <c r="G56" s="300">
        <v>150000000</v>
      </c>
      <c r="H56" s="301" t="s">
        <v>852</v>
      </c>
      <c r="I56" s="311">
        <v>44151</v>
      </c>
      <c r="J56" s="293" t="s">
        <v>811</v>
      </c>
      <c r="K56" s="293" t="s">
        <v>811</v>
      </c>
      <c r="L56" s="311">
        <v>44158</v>
      </c>
      <c r="M56" s="311">
        <v>44270</v>
      </c>
      <c r="N56" s="321" t="s">
        <v>853</v>
      </c>
      <c r="O56" s="321" t="s">
        <v>854</v>
      </c>
      <c r="P56" s="294" t="s">
        <v>855</v>
      </c>
      <c r="Q56" s="322" t="s">
        <v>856</v>
      </c>
      <c r="R56" s="270" t="s">
        <v>818</v>
      </c>
      <c r="S56" s="283" t="s">
        <v>819</v>
      </c>
      <c r="T56" s="283" t="s">
        <v>820</v>
      </c>
      <c r="U56" s="283" t="s">
        <v>820</v>
      </c>
      <c r="V56" s="270" t="s">
        <v>847</v>
      </c>
      <c r="W56" s="270" t="s">
        <v>857</v>
      </c>
      <c r="X56" s="283" t="s">
        <v>820</v>
      </c>
      <c r="Y56" s="283" t="s">
        <v>820</v>
      </c>
    </row>
    <row r="57" spans="1:26" ht="92.4">
      <c r="A57" s="348" t="s">
        <v>1042</v>
      </c>
      <c r="B57" s="349" t="s">
        <v>1043</v>
      </c>
      <c r="C57" s="350" t="s">
        <v>805</v>
      </c>
      <c r="D57" s="348" t="s">
        <v>806</v>
      </c>
      <c r="E57" s="373" t="s">
        <v>807</v>
      </c>
      <c r="F57" s="270" t="s">
        <v>808</v>
      </c>
      <c r="G57" s="300">
        <v>550000000</v>
      </c>
      <c r="H57" s="301" t="s">
        <v>852</v>
      </c>
      <c r="I57" s="311">
        <v>44158</v>
      </c>
      <c r="J57" s="293" t="s">
        <v>811</v>
      </c>
      <c r="K57" s="293" t="s">
        <v>811</v>
      </c>
      <c r="L57" s="311">
        <v>44221</v>
      </c>
      <c r="M57" s="311">
        <v>44312</v>
      </c>
      <c r="N57" s="333" t="s">
        <v>1044</v>
      </c>
      <c r="O57" s="333" t="s">
        <v>1031</v>
      </c>
      <c r="P57" s="333" t="s">
        <v>855</v>
      </c>
      <c r="Q57" s="294" t="s">
        <v>1045</v>
      </c>
      <c r="R57" s="272" t="s">
        <v>818</v>
      </c>
      <c r="S57" s="283" t="s">
        <v>819</v>
      </c>
      <c r="T57" s="283" t="s">
        <v>820</v>
      </c>
      <c r="U57" s="283" t="s">
        <v>820</v>
      </c>
      <c r="V57" s="270" t="s">
        <v>1025</v>
      </c>
      <c r="W57" s="270" t="s">
        <v>1025</v>
      </c>
      <c r="X57" s="283" t="s">
        <v>820</v>
      </c>
      <c r="Y57" s="283" t="s">
        <v>820</v>
      </c>
    </row>
    <row r="58" spans="1:26" ht="18">
      <c r="A58" s="705" t="s">
        <v>1046</v>
      </c>
      <c r="B58" s="706"/>
      <c r="C58" s="706"/>
      <c r="D58" s="706"/>
      <c r="E58" s="706"/>
      <c r="F58" s="706"/>
      <c r="G58" s="706"/>
      <c r="H58" s="706"/>
      <c r="I58" s="706"/>
      <c r="J58" s="706"/>
      <c r="K58" s="706"/>
      <c r="L58" s="706"/>
      <c r="M58" s="706"/>
      <c r="N58" s="706"/>
      <c r="O58" s="706"/>
      <c r="P58" s="706"/>
      <c r="Q58" s="706"/>
      <c r="R58" s="706"/>
      <c r="S58" s="706"/>
      <c r="T58" s="706"/>
      <c r="U58" s="706"/>
      <c r="V58" s="706"/>
      <c r="W58" s="706"/>
      <c r="X58" s="706"/>
      <c r="Y58" s="707"/>
    </row>
    <row r="59" spans="1:26">
      <c r="A59" s="272"/>
      <c r="B59" s="273"/>
      <c r="C59" s="274"/>
      <c r="D59" s="272"/>
      <c r="E59" s="275"/>
      <c r="F59" s="276"/>
      <c r="G59" s="277"/>
      <c r="H59" s="278"/>
      <c r="I59" s="275"/>
      <c r="J59" s="279"/>
      <c r="K59" s="279"/>
      <c r="L59" s="280"/>
      <c r="M59" s="281"/>
      <c r="N59" s="382"/>
      <c r="O59" s="382"/>
      <c r="P59" s="382"/>
      <c r="Q59" s="283"/>
      <c r="R59" s="270"/>
      <c r="S59" s="283"/>
      <c r="T59" s="283"/>
      <c r="U59" s="283"/>
      <c r="V59" s="284"/>
      <c r="W59" s="283"/>
      <c r="X59" s="283"/>
      <c r="Y59" s="283"/>
    </row>
    <row r="60" spans="1:26">
      <c r="A60" s="383"/>
      <c r="B60" s="384"/>
      <c r="C60" s="384"/>
      <c r="D60" s="384"/>
      <c r="E60" s="385"/>
      <c r="F60" s="384"/>
      <c r="G60" s="386"/>
      <c r="H60" s="384"/>
      <c r="I60" s="384"/>
      <c r="J60" s="387"/>
      <c r="K60" s="388"/>
      <c r="L60" s="384"/>
      <c r="M60" s="384"/>
      <c r="N60" s="389"/>
      <c r="O60" s="389"/>
      <c r="P60" s="389"/>
      <c r="Q60" s="389"/>
      <c r="R60" s="389"/>
      <c r="S60" s="389"/>
      <c r="T60" s="389"/>
      <c r="U60" s="389"/>
      <c r="V60" s="389"/>
      <c r="W60" s="389"/>
      <c r="X60" s="389"/>
      <c r="Y60" s="389"/>
    </row>
    <row r="61" spans="1:26">
      <c r="J61" s="390"/>
      <c r="K61" s="390"/>
    </row>
    <row r="62" spans="1:26" ht="17.399999999999999">
      <c r="A62" s="391" t="s">
        <v>1047</v>
      </c>
      <c r="B62" s="392"/>
      <c r="C62" s="393"/>
      <c r="D62" s="369"/>
      <c r="E62" s="394"/>
      <c r="F62" s="395"/>
      <c r="G62" s="395"/>
      <c r="H62" s="395"/>
      <c r="I62" s="369"/>
      <c r="J62" s="396"/>
      <c r="K62" s="397"/>
      <c r="L62" s="398"/>
      <c r="M62" s="399"/>
      <c r="N62" s="399"/>
      <c r="O62" s="398"/>
      <c r="P62" s="399"/>
      <c r="Q62" s="368"/>
      <c r="R62" s="368"/>
      <c r="S62" s="368"/>
      <c r="T62" s="368"/>
      <c r="U62" s="368"/>
      <c r="V62" s="369"/>
      <c r="W62" s="369"/>
      <c r="X62" s="368"/>
      <c r="Y62" s="370"/>
    </row>
    <row r="63" spans="1:26" ht="52.8">
      <c r="A63" s="400" t="s">
        <v>1048</v>
      </c>
      <c r="B63" s="349" t="s">
        <v>1049</v>
      </c>
      <c r="C63" s="288" t="s">
        <v>805</v>
      </c>
      <c r="D63" s="401" t="s">
        <v>806</v>
      </c>
      <c r="E63" s="376" t="s">
        <v>807</v>
      </c>
      <c r="F63" s="276" t="s">
        <v>808</v>
      </c>
      <c r="G63" s="300">
        <v>312000000</v>
      </c>
      <c r="H63" s="278" t="s">
        <v>809</v>
      </c>
      <c r="I63" s="402">
        <v>2020</v>
      </c>
      <c r="J63" s="131"/>
      <c r="K63" s="131"/>
      <c r="L63" s="302" t="s">
        <v>1050</v>
      </c>
      <c r="M63" s="402">
        <v>2023</v>
      </c>
      <c r="N63" s="294" t="s">
        <v>1051</v>
      </c>
      <c r="O63" s="294" t="s">
        <v>1052</v>
      </c>
      <c r="P63" s="403" t="s">
        <v>816</v>
      </c>
      <c r="Q63" s="295" t="s">
        <v>856</v>
      </c>
      <c r="R63" s="283" t="s">
        <v>818</v>
      </c>
      <c r="S63" s="283" t="s">
        <v>819</v>
      </c>
      <c r="T63" s="283" t="s">
        <v>820</v>
      </c>
      <c r="U63" s="283" t="s">
        <v>820</v>
      </c>
      <c r="V63" s="270" t="s">
        <v>1053</v>
      </c>
      <c r="W63" s="270" t="s">
        <v>1054</v>
      </c>
      <c r="X63" s="283" t="s">
        <v>820</v>
      </c>
      <c r="Y63" s="283" t="s">
        <v>820</v>
      </c>
    </row>
    <row r="64" spans="1:26" ht="40.5" customHeight="1">
      <c r="A64" s="400" t="s">
        <v>1048</v>
      </c>
      <c r="B64" s="377" t="s">
        <v>1055</v>
      </c>
      <c r="C64" s="350" t="s">
        <v>805</v>
      </c>
      <c r="D64" s="348" t="s">
        <v>1056</v>
      </c>
      <c r="E64" s="373" t="s">
        <v>1057</v>
      </c>
      <c r="F64" s="270" t="s">
        <v>808</v>
      </c>
      <c r="G64" s="300">
        <v>125000000</v>
      </c>
      <c r="H64" s="278" t="s">
        <v>809</v>
      </c>
      <c r="I64" s="402">
        <v>2020</v>
      </c>
      <c r="J64" s="131"/>
      <c r="K64" s="131"/>
      <c r="L64" s="302" t="s">
        <v>1058</v>
      </c>
      <c r="M64" s="402">
        <v>2023</v>
      </c>
      <c r="N64" s="294" t="s">
        <v>1059</v>
      </c>
      <c r="O64" s="294" t="s">
        <v>871</v>
      </c>
      <c r="P64" s="294" t="s">
        <v>816</v>
      </c>
      <c r="Q64" s="295" t="s">
        <v>1060</v>
      </c>
      <c r="R64" s="272" t="s">
        <v>818</v>
      </c>
      <c r="S64" s="283" t="s">
        <v>819</v>
      </c>
      <c r="T64" s="283" t="s">
        <v>820</v>
      </c>
      <c r="U64" s="283" t="s">
        <v>820</v>
      </c>
      <c r="V64" s="270" t="s">
        <v>1061</v>
      </c>
      <c r="W64" s="270" t="s">
        <v>1062</v>
      </c>
      <c r="X64" s="283" t="s">
        <v>820</v>
      </c>
      <c r="Y64" s="283" t="s">
        <v>820</v>
      </c>
    </row>
    <row r="65" spans="1:25" ht="66">
      <c r="A65" s="299" t="s">
        <v>1063</v>
      </c>
      <c r="B65" s="297" t="s">
        <v>1064</v>
      </c>
      <c r="C65" s="404" t="s">
        <v>825</v>
      </c>
      <c r="D65" s="405" t="s">
        <v>826</v>
      </c>
      <c r="E65" s="406" t="s">
        <v>827</v>
      </c>
      <c r="F65" s="270" t="s">
        <v>828</v>
      </c>
      <c r="G65" s="407">
        <v>500000000</v>
      </c>
      <c r="H65" s="270" t="s">
        <v>852</v>
      </c>
      <c r="I65" s="402">
        <v>2020</v>
      </c>
      <c r="J65" s="293" t="s">
        <v>811</v>
      </c>
      <c r="K65" s="293" t="s">
        <v>811</v>
      </c>
      <c r="L65" s="402">
        <v>2020</v>
      </c>
      <c r="M65" s="402">
        <v>2020</v>
      </c>
      <c r="N65" s="294" t="s">
        <v>832</v>
      </c>
      <c r="O65" s="294" t="s">
        <v>1065</v>
      </c>
      <c r="P65" s="294" t="s">
        <v>1066</v>
      </c>
      <c r="Q65" s="295" t="s">
        <v>835</v>
      </c>
      <c r="R65" s="272" t="s">
        <v>818</v>
      </c>
      <c r="S65" s="283" t="s">
        <v>819</v>
      </c>
      <c r="T65" s="283" t="s">
        <v>820</v>
      </c>
      <c r="U65" s="283" t="s">
        <v>820</v>
      </c>
      <c r="V65" s="270" t="s">
        <v>1067</v>
      </c>
      <c r="W65" s="270" t="s">
        <v>837</v>
      </c>
      <c r="X65" s="283" t="s">
        <v>820</v>
      </c>
      <c r="Y65" s="283" t="s">
        <v>820</v>
      </c>
    </row>
    <row r="66" spans="1:25" ht="18.75" customHeight="1">
      <c r="A66" s="408" t="s">
        <v>1068</v>
      </c>
      <c r="B66" s="409"/>
      <c r="C66" s="410"/>
      <c r="D66" s="411"/>
      <c r="E66" s="412"/>
      <c r="F66" s="413"/>
      <c r="G66" s="413"/>
      <c r="H66" s="413"/>
      <c r="I66" s="411"/>
      <c r="J66" s="414"/>
      <c r="K66" s="415"/>
      <c r="L66" s="387"/>
      <c r="M66" s="388"/>
      <c r="N66" s="388"/>
      <c r="O66" s="387"/>
      <c r="P66" s="388"/>
      <c r="Q66" s="416"/>
      <c r="R66" s="416"/>
      <c r="S66" s="416"/>
      <c r="T66" s="416"/>
      <c r="U66" s="416"/>
      <c r="V66" s="411"/>
      <c r="W66" s="411"/>
      <c r="X66" s="416"/>
      <c r="Y66" s="417"/>
    </row>
    <row r="67" spans="1:25" ht="105.6">
      <c r="A67" s="400" t="s">
        <v>1048</v>
      </c>
      <c r="B67" s="377" t="s">
        <v>1069</v>
      </c>
      <c r="C67" s="378" t="s">
        <v>805</v>
      </c>
      <c r="D67" s="379" t="s">
        <v>1070</v>
      </c>
      <c r="E67" s="376" t="s">
        <v>1071</v>
      </c>
      <c r="F67" s="270" t="s">
        <v>808</v>
      </c>
      <c r="G67" s="363">
        <v>200000000</v>
      </c>
      <c r="H67" s="301" t="s">
        <v>852</v>
      </c>
      <c r="I67" s="402">
        <v>2020</v>
      </c>
      <c r="J67" s="276" t="s">
        <v>811</v>
      </c>
      <c r="K67" s="276" t="s">
        <v>811</v>
      </c>
      <c r="L67" s="402">
        <v>2020</v>
      </c>
      <c r="M67" s="402">
        <v>2020</v>
      </c>
      <c r="N67" s="276" t="s">
        <v>1072</v>
      </c>
      <c r="O67" s="270" t="s">
        <v>871</v>
      </c>
      <c r="P67" s="270" t="s">
        <v>845</v>
      </c>
      <c r="Q67" s="270" t="s">
        <v>856</v>
      </c>
      <c r="R67" s="270" t="s">
        <v>818</v>
      </c>
      <c r="S67" s="283" t="s">
        <v>1073</v>
      </c>
      <c r="T67" s="283" t="s">
        <v>820</v>
      </c>
      <c r="U67" s="283" t="s">
        <v>820</v>
      </c>
      <c r="V67" s="283" t="s">
        <v>1074</v>
      </c>
      <c r="W67" s="283" t="s">
        <v>1074</v>
      </c>
      <c r="X67" s="283" t="s">
        <v>820</v>
      </c>
      <c r="Y67" s="283" t="s">
        <v>820</v>
      </c>
    </row>
    <row r="68" spans="1:25" ht="68.25" customHeight="1">
      <c r="A68" s="400" t="s">
        <v>1048</v>
      </c>
      <c r="B68" s="377" t="s">
        <v>1075</v>
      </c>
      <c r="C68" s="378" t="s">
        <v>805</v>
      </c>
      <c r="D68" s="379" t="s">
        <v>1056</v>
      </c>
      <c r="E68" s="376" t="s">
        <v>1076</v>
      </c>
      <c r="F68" s="270" t="s">
        <v>808</v>
      </c>
      <c r="G68" s="363">
        <v>250000000</v>
      </c>
      <c r="H68" s="301" t="s">
        <v>852</v>
      </c>
      <c r="I68" s="302" t="s">
        <v>1077</v>
      </c>
      <c r="J68" s="276"/>
      <c r="K68" s="276"/>
      <c r="L68" s="402">
        <v>2020</v>
      </c>
      <c r="M68" s="402" t="s">
        <v>902</v>
      </c>
      <c r="N68" s="270" t="s">
        <v>1078</v>
      </c>
      <c r="O68" s="270" t="s">
        <v>871</v>
      </c>
      <c r="P68" s="270" t="s">
        <v>816</v>
      </c>
      <c r="Q68" s="283" t="s">
        <v>856</v>
      </c>
      <c r="R68" s="272" t="s">
        <v>818</v>
      </c>
      <c r="S68" s="283" t="s">
        <v>819</v>
      </c>
      <c r="T68" s="283" t="s">
        <v>820</v>
      </c>
      <c r="U68" s="283" t="s">
        <v>820</v>
      </c>
      <c r="V68" s="270" t="s">
        <v>1079</v>
      </c>
      <c r="W68" s="270" t="s">
        <v>1080</v>
      </c>
      <c r="X68" s="283" t="s">
        <v>820</v>
      </c>
      <c r="Y68" s="283" t="s">
        <v>820</v>
      </c>
    </row>
    <row r="69" spans="1:25" ht="92.4">
      <c r="A69" s="400" t="s">
        <v>1048</v>
      </c>
      <c r="B69" s="377" t="s">
        <v>1081</v>
      </c>
      <c r="C69" s="378" t="s">
        <v>805</v>
      </c>
      <c r="D69" s="379" t="s">
        <v>1056</v>
      </c>
      <c r="E69" s="376" t="s">
        <v>851</v>
      </c>
      <c r="F69" s="270" t="s">
        <v>808</v>
      </c>
      <c r="G69" s="363">
        <v>2500000000</v>
      </c>
      <c r="H69" s="301" t="s">
        <v>852</v>
      </c>
      <c r="I69" s="302" t="s">
        <v>1082</v>
      </c>
      <c r="J69" s="276" t="s">
        <v>811</v>
      </c>
      <c r="K69" s="276" t="s">
        <v>811</v>
      </c>
      <c r="L69" s="402">
        <v>2020</v>
      </c>
      <c r="M69" s="402" t="s">
        <v>902</v>
      </c>
      <c r="N69" s="294" t="s">
        <v>1083</v>
      </c>
      <c r="O69" s="340" t="s">
        <v>856</v>
      </c>
      <c r="P69" s="294" t="s">
        <v>855</v>
      </c>
      <c r="Q69" s="340" t="s">
        <v>856</v>
      </c>
      <c r="R69" s="326" t="s">
        <v>818</v>
      </c>
      <c r="S69" s="326" t="s">
        <v>819</v>
      </c>
      <c r="T69" s="326" t="s">
        <v>820</v>
      </c>
      <c r="U69" s="326" t="s">
        <v>820</v>
      </c>
      <c r="V69" s="270" t="s">
        <v>1084</v>
      </c>
      <c r="W69" s="270" t="s">
        <v>1085</v>
      </c>
      <c r="X69" s="326" t="s">
        <v>820</v>
      </c>
      <c r="Y69" s="326" t="s">
        <v>820</v>
      </c>
    </row>
    <row r="70" spans="1:25" ht="409.6">
      <c r="A70" s="359" t="s">
        <v>1048</v>
      </c>
      <c r="B70" s="360" t="s">
        <v>1086</v>
      </c>
      <c r="C70" s="361" t="s">
        <v>930</v>
      </c>
      <c r="D70" s="359" t="s">
        <v>1087</v>
      </c>
      <c r="E70" s="362" t="s">
        <v>1088</v>
      </c>
      <c r="F70" s="270" t="s">
        <v>808</v>
      </c>
      <c r="G70" s="338">
        <v>2000000000</v>
      </c>
      <c r="H70" s="278" t="s">
        <v>890</v>
      </c>
      <c r="I70" s="402">
        <v>2020</v>
      </c>
      <c r="J70" s="281"/>
      <c r="K70" s="281"/>
      <c r="L70" s="402">
        <v>2020</v>
      </c>
      <c r="M70" s="402">
        <v>2020</v>
      </c>
      <c r="N70" s="340" t="s">
        <v>1089</v>
      </c>
      <c r="O70" s="340" t="s">
        <v>1090</v>
      </c>
      <c r="P70" s="340" t="s">
        <v>987</v>
      </c>
      <c r="Q70" s="340" t="s">
        <v>972</v>
      </c>
      <c r="R70" s="326" t="s">
        <v>818</v>
      </c>
      <c r="S70" s="326" t="s">
        <v>819</v>
      </c>
      <c r="T70" s="326" t="s">
        <v>820</v>
      </c>
      <c r="U70" s="326" t="s">
        <v>820</v>
      </c>
      <c r="V70" s="270" t="s">
        <v>1091</v>
      </c>
      <c r="W70" s="270" t="s">
        <v>989</v>
      </c>
      <c r="X70" s="326" t="s">
        <v>820</v>
      </c>
      <c r="Y70" s="326" t="s">
        <v>820</v>
      </c>
    </row>
    <row r="71" spans="1:25" ht="52.8">
      <c r="A71" s="299" t="s">
        <v>1048</v>
      </c>
      <c r="B71" s="297" t="s">
        <v>1092</v>
      </c>
      <c r="C71" s="298" t="s">
        <v>825</v>
      </c>
      <c r="D71" s="299" t="s">
        <v>1093</v>
      </c>
      <c r="E71" s="374" t="s">
        <v>1028</v>
      </c>
      <c r="F71" s="270" t="s">
        <v>808</v>
      </c>
      <c r="G71" s="300">
        <v>500000000</v>
      </c>
      <c r="H71" s="301" t="s">
        <v>809</v>
      </c>
      <c r="I71" s="402">
        <v>2020</v>
      </c>
      <c r="J71" s="303"/>
      <c r="K71" s="303"/>
      <c r="L71" s="402">
        <v>2020</v>
      </c>
      <c r="M71" s="402">
        <v>2020</v>
      </c>
      <c r="N71" s="294"/>
      <c r="O71" s="294"/>
      <c r="P71" s="294"/>
      <c r="Q71" s="295"/>
      <c r="R71" s="304"/>
      <c r="S71" s="304"/>
      <c r="T71" s="283"/>
      <c r="U71" s="283"/>
      <c r="V71" s="270"/>
      <c r="W71" s="270"/>
      <c r="X71" s="283"/>
      <c r="Y71" s="283"/>
    </row>
    <row r="72" spans="1:25" ht="17.399999999999999">
      <c r="A72" s="418" t="s">
        <v>1094</v>
      </c>
      <c r="B72" s="418"/>
      <c r="C72" s="384"/>
      <c r="D72" s="384"/>
      <c r="E72" s="419"/>
      <c r="F72" s="384"/>
      <c r="G72" s="384"/>
      <c r="H72" s="384"/>
      <c r="I72" s="420"/>
      <c r="J72" s="384"/>
      <c r="K72" s="384"/>
      <c r="L72" s="421"/>
      <c r="M72" s="422"/>
      <c r="N72" s="384"/>
      <c r="O72" s="423"/>
      <c r="P72" s="389"/>
      <c r="Q72" s="389"/>
      <c r="R72" s="389"/>
      <c r="S72" s="389"/>
      <c r="T72" s="424"/>
      <c r="U72" s="425"/>
      <c r="V72" s="425"/>
      <c r="W72" s="425"/>
      <c r="X72" s="425"/>
      <c r="Y72" s="425"/>
    </row>
    <row r="73" spans="1:25" ht="330">
      <c r="A73" s="323" t="s">
        <v>902</v>
      </c>
      <c r="B73" s="426" t="s">
        <v>1095</v>
      </c>
      <c r="C73" s="317" t="s">
        <v>947</v>
      </c>
      <c r="D73" s="315" t="s">
        <v>841</v>
      </c>
      <c r="E73" s="319" t="s">
        <v>851</v>
      </c>
      <c r="F73" s="270" t="s">
        <v>828</v>
      </c>
      <c r="G73" s="338">
        <v>100000000</v>
      </c>
      <c r="H73" s="278" t="s">
        <v>890</v>
      </c>
      <c r="I73" s="402">
        <v>2020</v>
      </c>
      <c r="J73" s="131"/>
      <c r="K73" s="131"/>
      <c r="L73" s="302" t="s">
        <v>902</v>
      </c>
      <c r="M73" s="302" t="s">
        <v>902</v>
      </c>
      <c r="N73" s="270" t="s">
        <v>744</v>
      </c>
      <c r="O73" s="270" t="s">
        <v>1096</v>
      </c>
      <c r="P73" s="270" t="s">
        <v>845</v>
      </c>
      <c r="Q73" s="270" t="s">
        <v>972</v>
      </c>
      <c r="R73" s="270" t="s">
        <v>1097</v>
      </c>
      <c r="S73" s="283" t="s">
        <v>818</v>
      </c>
      <c r="T73" s="283" t="s">
        <v>1098</v>
      </c>
      <c r="U73" s="270" t="s">
        <v>1099</v>
      </c>
      <c r="V73" s="270" t="s">
        <v>1100</v>
      </c>
      <c r="W73" s="270" t="s">
        <v>1101</v>
      </c>
      <c r="X73" s="124" t="s">
        <v>1102</v>
      </c>
      <c r="Y73" s="124" t="s">
        <v>1103</v>
      </c>
    </row>
    <row r="75" spans="1:25" ht="19.2">
      <c r="A75" s="427" t="s">
        <v>1104</v>
      </c>
      <c r="B75" s="710" t="s">
        <v>1105</v>
      </c>
      <c r="C75" s="711"/>
      <c r="D75" s="711"/>
      <c r="E75" s="711"/>
      <c r="F75" s="711"/>
      <c r="G75" s="711"/>
      <c r="H75" s="711"/>
      <c r="I75" s="711"/>
      <c r="J75" s="711"/>
      <c r="K75" s="711"/>
      <c r="L75" s="711"/>
      <c r="M75" s="711"/>
      <c r="N75" s="711"/>
      <c r="O75" s="711"/>
      <c r="P75" s="711"/>
      <c r="Q75" s="711"/>
      <c r="R75" s="711"/>
      <c r="S75" s="711"/>
      <c r="T75" s="711"/>
      <c r="U75" s="711"/>
      <c r="V75" s="711"/>
      <c r="W75" s="711"/>
      <c r="X75" s="711"/>
      <c r="Y75" s="712"/>
    </row>
    <row r="76" spans="1:25" ht="19.2">
      <c r="A76" s="427" t="s">
        <v>1106</v>
      </c>
      <c r="B76" s="710" t="s">
        <v>1107</v>
      </c>
      <c r="C76" s="711"/>
      <c r="D76" s="711"/>
      <c r="E76" s="711"/>
      <c r="F76" s="711"/>
      <c r="G76" s="711"/>
      <c r="H76" s="711"/>
      <c r="I76" s="711"/>
      <c r="J76" s="711"/>
      <c r="K76" s="711"/>
      <c r="L76" s="711"/>
      <c r="M76" s="711"/>
      <c r="N76" s="711"/>
      <c r="O76" s="711"/>
      <c r="P76" s="711"/>
      <c r="Q76" s="711"/>
      <c r="R76" s="711"/>
      <c r="S76" s="711"/>
      <c r="T76" s="711"/>
      <c r="U76" s="711"/>
      <c r="V76" s="711"/>
      <c r="W76" s="711"/>
      <c r="X76" s="711"/>
      <c r="Y76" s="712"/>
    </row>
    <row r="77" spans="1:25" ht="19.2">
      <c r="A77" s="427" t="s">
        <v>1108</v>
      </c>
      <c r="B77" s="428" t="s">
        <v>1109</v>
      </c>
      <c r="C77" s="429"/>
      <c r="D77" s="429"/>
      <c r="E77" s="429"/>
      <c r="F77" s="429"/>
      <c r="G77" s="429"/>
      <c r="H77" s="429"/>
      <c r="I77" s="429"/>
      <c r="J77" s="429"/>
      <c r="K77" s="429"/>
      <c r="L77" s="429"/>
      <c r="M77" s="429"/>
      <c r="N77" s="429"/>
      <c r="O77" s="429"/>
      <c r="P77" s="429"/>
      <c r="Q77" s="429"/>
      <c r="R77" s="429"/>
      <c r="S77" s="429"/>
      <c r="T77" s="429"/>
      <c r="U77" s="429"/>
      <c r="V77" s="429"/>
      <c r="W77" s="429"/>
      <c r="X77" s="429"/>
      <c r="Y77" s="430"/>
    </row>
    <row r="78" spans="1:25" ht="15">
      <c r="A78" s="131" t="s">
        <v>1110</v>
      </c>
      <c r="B78" s="713" t="s">
        <v>1111</v>
      </c>
      <c r="C78" s="714"/>
      <c r="D78" s="714"/>
      <c r="E78" s="714"/>
      <c r="F78" s="714"/>
      <c r="G78" s="714"/>
      <c r="H78" s="714"/>
      <c r="I78" s="714"/>
      <c r="J78" s="714"/>
      <c r="K78" s="714"/>
      <c r="L78" s="714"/>
      <c r="M78" s="714"/>
      <c r="N78" s="714"/>
      <c r="O78" s="714"/>
      <c r="P78" s="714"/>
      <c r="Q78" s="714"/>
      <c r="R78" s="714"/>
      <c r="S78" s="714"/>
      <c r="T78" s="714"/>
      <c r="U78" s="714"/>
      <c r="V78" s="714"/>
      <c r="W78" s="714"/>
      <c r="X78" s="714"/>
      <c r="Y78" s="715"/>
    </row>
  </sheetData>
  <mergeCells count="55">
    <mergeCell ref="B75:Y75"/>
    <mergeCell ref="B76:Y76"/>
    <mergeCell ref="B78:Y78"/>
    <mergeCell ref="A31:Y31"/>
    <mergeCell ref="A34:Y34"/>
    <mergeCell ref="A36:Y36"/>
    <mergeCell ref="A50:Y50"/>
    <mergeCell ref="A55:Y55"/>
    <mergeCell ref="A58:Y58"/>
    <mergeCell ref="AC4:AC5"/>
    <mergeCell ref="AD4:AD5"/>
    <mergeCell ref="AE4:AE5"/>
    <mergeCell ref="A7:Y7"/>
    <mergeCell ref="A8:Y8"/>
    <mergeCell ref="U4:U5"/>
    <mergeCell ref="V4:V5"/>
    <mergeCell ref="W4:W5"/>
    <mergeCell ref="X4:X5"/>
    <mergeCell ref="Y4:Y5"/>
    <mergeCell ref="AA4:AA5"/>
    <mergeCell ref="O4:O5"/>
    <mergeCell ref="P4:P5"/>
    <mergeCell ref="Q4:Q5"/>
    <mergeCell ref="L4:L5"/>
    <mergeCell ref="M4:M5"/>
    <mergeCell ref="N4:N5"/>
    <mergeCell ref="A23:Y23"/>
    <mergeCell ref="AB4:AB5"/>
    <mergeCell ref="A10:Y10"/>
    <mergeCell ref="A12:Y12"/>
    <mergeCell ref="A16:Y16"/>
    <mergeCell ref="A17:Y17"/>
    <mergeCell ref="A21:Y21"/>
    <mergeCell ref="AA3:AE3"/>
    <mergeCell ref="AF3:AF5"/>
    <mergeCell ref="A4:A5"/>
    <mergeCell ref="B4:B5"/>
    <mergeCell ref="C4:C5"/>
    <mergeCell ref="D4:D5"/>
    <mergeCell ref="E4:E5"/>
    <mergeCell ref="F4:F5"/>
    <mergeCell ref="G4:G5"/>
    <mergeCell ref="H4:H5"/>
    <mergeCell ref="R4:R5"/>
    <mergeCell ref="S4:S5"/>
    <mergeCell ref="T4:T5"/>
    <mergeCell ref="I4:I5"/>
    <mergeCell ref="J4:J5"/>
    <mergeCell ref="K4:K5"/>
    <mergeCell ref="A1:Y1"/>
    <mergeCell ref="A2:B2"/>
    <mergeCell ref="A3:E3"/>
    <mergeCell ref="F3:M3"/>
    <mergeCell ref="N3:Q3"/>
    <mergeCell ref="R3:Y3"/>
  </mergeCells>
  <pageMargins left="0.23622047244094491" right="0.23622047244094491" top="0.74803149606299213" bottom="0.74803149606299213" header="0.31496062992125984" footer="0.31496062992125984"/>
  <pageSetup paperSize="8"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workbookViewId="0">
      <selection activeCell="O5" sqref="O5"/>
    </sheetView>
  </sheetViews>
  <sheetFormatPr defaultRowHeight="13.2"/>
  <cols>
    <col min="1" max="1" width="3.77734375" style="431" customWidth="1"/>
    <col min="2" max="2" width="12.21875" style="431" customWidth="1"/>
    <col min="3" max="3" width="4.88671875" style="431" customWidth="1"/>
    <col min="4" max="4" width="5.109375" style="431" customWidth="1"/>
    <col min="5" max="5" width="4.88671875" style="431" customWidth="1"/>
    <col min="6" max="6" width="5.109375" style="431" customWidth="1"/>
    <col min="7" max="8" width="4.88671875" style="431" customWidth="1"/>
    <col min="9" max="9" width="6.44140625" style="431" customWidth="1"/>
    <col min="10" max="10" width="3.109375" style="431" customWidth="1"/>
    <col min="11" max="11" width="6.6640625" style="431" customWidth="1"/>
    <col min="12" max="12" width="4.88671875" style="431" customWidth="1"/>
    <col min="13" max="13" width="6.6640625" style="431" customWidth="1"/>
    <col min="14" max="14" width="6.44140625" style="431" customWidth="1"/>
    <col min="15" max="15" width="44.6640625" style="431" customWidth="1"/>
    <col min="16" max="16" width="29.77734375" style="431" customWidth="1"/>
    <col min="17" max="17" width="8" style="431" customWidth="1"/>
    <col min="18" max="18" width="25.77734375" style="431" customWidth="1"/>
    <col min="19" max="19" width="5.109375" style="431" customWidth="1"/>
    <col min="20" max="20" width="5.33203125" style="431" customWidth="1"/>
    <col min="21" max="21" width="7.5546875" style="431" customWidth="1"/>
    <col min="22" max="22" width="16.88671875" style="431" customWidth="1"/>
    <col min="23" max="23" width="6.44140625" style="431" customWidth="1"/>
    <col min="24" max="24" width="3.33203125" style="431" customWidth="1"/>
    <col min="25" max="25" width="6" style="431" customWidth="1"/>
    <col min="26" max="26" width="4.21875" style="431" customWidth="1"/>
    <col min="27" max="16384" width="8.88671875" style="431"/>
  </cols>
  <sheetData>
    <row r="1" spans="1:26" ht="32.700000000000003" customHeight="1">
      <c r="A1" s="716" t="s">
        <v>1112</v>
      </c>
      <c r="B1" s="717"/>
      <c r="C1" s="717"/>
      <c r="D1" s="717"/>
      <c r="E1" s="718"/>
      <c r="F1" s="716" t="s">
        <v>1113</v>
      </c>
      <c r="G1" s="717"/>
      <c r="H1" s="717"/>
      <c r="I1" s="717"/>
      <c r="J1" s="717"/>
      <c r="K1" s="717"/>
      <c r="L1" s="717"/>
      <c r="M1" s="717"/>
      <c r="N1" s="718"/>
      <c r="O1" s="719" t="s">
        <v>1114</v>
      </c>
      <c r="P1" s="720"/>
      <c r="Q1" s="720"/>
      <c r="R1" s="721"/>
      <c r="S1" s="722" t="s">
        <v>1115</v>
      </c>
      <c r="T1" s="723"/>
      <c r="U1" s="723"/>
      <c r="V1" s="723"/>
      <c r="W1" s="723"/>
      <c r="X1" s="723"/>
      <c r="Y1" s="723"/>
      <c r="Z1" s="724"/>
    </row>
    <row r="2" spans="1:26" ht="33.450000000000003" customHeight="1">
      <c r="A2" s="725" t="s">
        <v>1116</v>
      </c>
      <c r="B2" s="727" t="s">
        <v>1117</v>
      </c>
      <c r="C2" s="727" t="s">
        <v>1118</v>
      </c>
      <c r="D2" s="727" t="s">
        <v>1119</v>
      </c>
      <c r="E2" s="727" t="s">
        <v>1120</v>
      </c>
      <c r="F2" s="725" t="s">
        <v>1121</v>
      </c>
      <c r="G2" s="739" t="s">
        <v>1122</v>
      </c>
      <c r="H2" s="740"/>
      <c r="I2" s="741"/>
      <c r="J2" s="727" t="s">
        <v>1123</v>
      </c>
      <c r="K2" s="727" t="s">
        <v>1124</v>
      </c>
      <c r="L2" s="727" t="s">
        <v>1125</v>
      </c>
      <c r="M2" s="727" t="s">
        <v>1126</v>
      </c>
      <c r="N2" s="727" t="s">
        <v>1127</v>
      </c>
      <c r="O2" s="729" t="s">
        <v>1128</v>
      </c>
      <c r="P2" s="731" t="s">
        <v>1129</v>
      </c>
      <c r="Q2" s="727" t="s">
        <v>1130</v>
      </c>
      <c r="R2" s="733" t="s">
        <v>1131</v>
      </c>
      <c r="S2" s="727" t="s">
        <v>1132</v>
      </c>
      <c r="T2" s="727" t="s">
        <v>1133</v>
      </c>
      <c r="U2" s="727" t="s">
        <v>1134</v>
      </c>
      <c r="V2" s="737" t="s">
        <v>1135</v>
      </c>
      <c r="W2" s="727" t="s">
        <v>1136</v>
      </c>
      <c r="X2" s="725" t="s">
        <v>1137</v>
      </c>
      <c r="Y2" s="727" t="s">
        <v>1138</v>
      </c>
      <c r="Z2" s="727" t="s">
        <v>1139</v>
      </c>
    </row>
    <row r="3" spans="1:26" ht="84.75" customHeight="1">
      <c r="A3" s="726"/>
      <c r="B3" s="728"/>
      <c r="C3" s="728"/>
      <c r="D3" s="728"/>
      <c r="E3" s="728"/>
      <c r="F3" s="726"/>
      <c r="G3" s="432" t="s">
        <v>1140</v>
      </c>
      <c r="H3" s="432" t="s">
        <v>1141</v>
      </c>
      <c r="I3" s="432" t="s">
        <v>1142</v>
      </c>
      <c r="J3" s="728"/>
      <c r="K3" s="728"/>
      <c r="L3" s="728"/>
      <c r="M3" s="728"/>
      <c r="N3" s="728"/>
      <c r="O3" s="730"/>
      <c r="P3" s="732"/>
      <c r="Q3" s="728"/>
      <c r="R3" s="734"/>
      <c r="S3" s="728"/>
      <c r="T3" s="728"/>
      <c r="U3" s="728"/>
      <c r="V3" s="738"/>
      <c r="W3" s="728"/>
      <c r="X3" s="726"/>
      <c r="Y3" s="728"/>
      <c r="Z3" s="728"/>
    </row>
    <row r="4" spans="1:26" ht="85.5" customHeight="1">
      <c r="A4" s="433"/>
      <c r="B4" s="434" t="s">
        <v>1143</v>
      </c>
      <c r="C4" s="435" t="s">
        <v>1144</v>
      </c>
      <c r="D4" s="435" t="s">
        <v>1145</v>
      </c>
      <c r="E4" s="435" t="s">
        <v>1146</v>
      </c>
      <c r="F4" s="436" t="s">
        <v>1147</v>
      </c>
      <c r="G4" s="436" t="s">
        <v>1148</v>
      </c>
      <c r="H4" s="433"/>
      <c r="I4" s="433"/>
      <c r="J4" s="436" t="s">
        <v>1149</v>
      </c>
      <c r="K4" s="436" t="s">
        <v>1150</v>
      </c>
      <c r="L4" s="436" t="s">
        <v>1151</v>
      </c>
      <c r="M4" s="436" t="s">
        <v>1151</v>
      </c>
      <c r="N4" s="436" t="s">
        <v>1152</v>
      </c>
      <c r="O4" s="437" t="s">
        <v>1153</v>
      </c>
      <c r="P4" s="437" t="s">
        <v>1154</v>
      </c>
      <c r="Q4" s="436" t="s">
        <v>1155</v>
      </c>
      <c r="R4" s="438" t="s">
        <v>1156</v>
      </c>
      <c r="S4" s="435" t="s">
        <v>1157</v>
      </c>
      <c r="T4" s="435" t="s">
        <v>1158</v>
      </c>
      <c r="U4" s="433"/>
      <c r="V4" s="433" t="s">
        <v>1159</v>
      </c>
      <c r="W4" s="436" t="s">
        <v>1160</v>
      </c>
      <c r="X4" s="436" t="s">
        <v>1161</v>
      </c>
      <c r="Y4" s="433"/>
      <c r="Z4" s="433"/>
    </row>
    <row r="5" spans="1:26" ht="46.8">
      <c r="A5" s="433"/>
      <c r="B5" s="437" t="s">
        <v>1162</v>
      </c>
      <c r="C5" s="435" t="s">
        <v>1163</v>
      </c>
      <c r="D5" s="435" t="s">
        <v>1145</v>
      </c>
      <c r="E5" s="435" t="s">
        <v>1164</v>
      </c>
      <c r="F5" s="436" t="s">
        <v>1147</v>
      </c>
      <c r="G5" s="735" t="s">
        <v>1165</v>
      </c>
      <c r="H5" s="433"/>
      <c r="I5" s="433"/>
      <c r="J5" s="436" t="s">
        <v>1149</v>
      </c>
      <c r="K5" s="436" t="s">
        <v>1166</v>
      </c>
      <c r="L5" s="436" t="s">
        <v>1167</v>
      </c>
      <c r="M5" s="436" t="s">
        <v>1167</v>
      </c>
      <c r="N5" s="436" t="s">
        <v>1168</v>
      </c>
      <c r="O5" s="438" t="s">
        <v>1169</v>
      </c>
      <c r="P5" s="437" t="s">
        <v>1170</v>
      </c>
      <c r="Q5" s="439" t="s">
        <v>1171</v>
      </c>
      <c r="R5" s="437" t="s">
        <v>1172</v>
      </c>
      <c r="S5" s="435" t="s">
        <v>1173</v>
      </c>
      <c r="T5" s="435" t="s">
        <v>1158</v>
      </c>
      <c r="U5" s="440" t="s">
        <v>1174</v>
      </c>
      <c r="V5" s="433"/>
      <c r="W5" s="433"/>
      <c r="X5" s="433"/>
      <c r="Y5" s="441" t="s">
        <v>1174</v>
      </c>
      <c r="Z5" s="440" t="s">
        <v>1174</v>
      </c>
    </row>
    <row r="6" spans="1:26" ht="46.2">
      <c r="A6" s="433"/>
      <c r="B6" s="437" t="s">
        <v>1175</v>
      </c>
      <c r="C6" s="435" t="s">
        <v>1163</v>
      </c>
      <c r="D6" s="435" t="s">
        <v>1145</v>
      </c>
      <c r="E6" s="435" t="s">
        <v>1164</v>
      </c>
      <c r="F6" s="436" t="s">
        <v>1147</v>
      </c>
      <c r="G6" s="736"/>
      <c r="H6" s="433"/>
      <c r="I6" s="433"/>
      <c r="J6" s="436" t="s">
        <v>1149</v>
      </c>
      <c r="K6" s="436" t="s">
        <v>1166</v>
      </c>
      <c r="L6" s="436" t="s">
        <v>1167</v>
      </c>
      <c r="M6" s="436" t="s">
        <v>1167</v>
      </c>
      <c r="N6" s="436" t="s">
        <v>1168</v>
      </c>
      <c r="O6" s="438" t="s">
        <v>1169</v>
      </c>
      <c r="P6" s="437" t="s">
        <v>1170</v>
      </c>
      <c r="Q6" s="436" t="s">
        <v>1176</v>
      </c>
      <c r="R6" s="437" t="s">
        <v>1172</v>
      </c>
      <c r="S6" s="435" t="s">
        <v>1173</v>
      </c>
      <c r="T6" s="435" t="s">
        <v>1158</v>
      </c>
      <c r="U6" s="440" t="s">
        <v>1174</v>
      </c>
      <c r="V6" s="433"/>
      <c r="W6" s="433"/>
      <c r="X6" s="433"/>
      <c r="Y6" s="441" t="s">
        <v>1174</v>
      </c>
      <c r="Z6" s="440" t="s">
        <v>1174</v>
      </c>
    </row>
    <row r="7" spans="1:26" ht="163.19999999999999">
      <c r="A7" s="433"/>
      <c r="B7" s="437" t="s">
        <v>1177</v>
      </c>
      <c r="C7" s="435" t="s">
        <v>1163</v>
      </c>
      <c r="D7" s="435" t="s">
        <v>1145</v>
      </c>
      <c r="E7" s="435" t="s">
        <v>1178</v>
      </c>
      <c r="F7" s="435" t="s">
        <v>1147</v>
      </c>
      <c r="G7" s="435" t="s">
        <v>1179</v>
      </c>
      <c r="H7" s="433"/>
      <c r="I7" s="433"/>
      <c r="J7" s="435" t="s">
        <v>1149</v>
      </c>
      <c r="K7" s="435" t="s">
        <v>1152</v>
      </c>
      <c r="L7" s="435" t="s">
        <v>1180</v>
      </c>
      <c r="M7" s="435" t="s">
        <v>1180</v>
      </c>
      <c r="N7" s="435" t="s">
        <v>1181</v>
      </c>
      <c r="O7" s="442" t="s">
        <v>1182</v>
      </c>
      <c r="P7" s="433" t="s">
        <v>1183</v>
      </c>
      <c r="Q7" s="436" t="s">
        <v>1155</v>
      </c>
      <c r="R7" s="433" t="s">
        <v>1184</v>
      </c>
      <c r="S7" s="435" t="s">
        <v>1173</v>
      </c>
      <c r="T7" s="435" t="s">
        <v>1158</v>
      </c>
      <c r="U7" s="433"/>
      <c r="V7" s="433"/>
      <c r="W7" s="433"/>
      <c r="X7" s="433"/>
      <c r="Y7" s="433"/>
      <c r="Z7" s="433"/>
    </row>
  </sheetData>
  <mergeCells count="29">
    <mergeCell ref="W2:W3"/>
    <mergeCell ref="X2:X3"/>
    <mergeCell ref="G2:I2"/>
    <mergeCell ref="J2:J3"/>
    <mergeCell ref="K2:K3"/>
    <mergeCell ref="L2:L3"/>
    <mergeCell ref="M2:M3"/>
    <mergeCell ref="N2:N3"/>
    <mergeCell ref="S2:S3"/>
    <mergeCell ref="T2:T3"/>
    <mergeCell ref="G5:G6"/>
    <mergeCell ref="U2:U3"/>
    <mergeCell ref="V2:V3"/>
    <mergeCell ref="A1:E1"/>
    <mergeCell ref="F1:N1"/>
    <mergeCell ref="O1:R1"/>
    <mergeCell ref="S1:Z1"/>
    <mergeCell ref="A2:A3"/>
    <mergeCell ref="B2:B3"/>
    <mergeCell ref="C2:C3"/>
    <mergeCell ref="D2:D3"/>
    <mergeCell ref="E2:E3"/>
    <mergeCell ref="F2:F3"/>
    <mergeCell ref="Y2:Y3"/>
    <mergeCell ref="Z2:Z3"/>
    <mergeCell ref="O2:O3"/>
    <mergeCell ref="P2:P3"/>
    <mergeCell ref="Q2:Q3"/>
    <mergeCell ref="R2:R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5"/>
  <sheetViews>
    <sheetView topLeftCell="B1" zoomScale="70" zoomScaleNormal="70" workbookViewId="0">
      <pane ySplit="6" topLeftCell="A7" activePane="bottomLeft" state="frozen"/>
      <selection pane="bottomLeft" activeCell="G12" sqref="G12"/>
    </sheetView>
  </sheetViews>
  <sheetFormatPr defaultColWidth="9.109375" defaultRowHeight="14.4"/>
  <cols>
    <col min="1" max="1" width="2.5546875" style="443" customWidth="1"/>
    <col min="2" max="2" width="7.6640625" style="444" customWidth="1"/>
    <col min="3" max="4" width="35.6640625" style="446" customWidth="1"/>
    <col min="5" max="5" width="9.6640625" style="447" customWidth="1"/>
    <col min="6" max="6" width="32.6640625" style="446" customWidth="1"/>
    <col min="7" max="8" width="35.6640625" style="446" customWidth="1"/>
    <col min="9" max="9" width="30.6640625" style="446" customWidth="1"/>
    <col min="10" max="10" width="18.6640625" style="444" customWidth="1"/>
    <col min="11" max="13" width="17.6640625" style="444" customWidth="1"/>
    <col min="14" max="16" width="17.6640625" style="445" customWidth="1"/>
    <col min="17" max="17" width="14.6640625" style="444" customWidth="1"/>
    <col min="18" max="18" width="15.6640625" style="444" customWidth="1"/>
    <col min="19" max="19" width="14.6640625" style="444" customWidth="1"/>
    <col min="20" max="21" width="9.109375" style="443"/>
    <col min="22" max="23" width="11.33203125" style="443" bestFit="1" customWidth="1"/>
    <col min="24" max="16384" width="9.109375" style="443"/>
  </cols>
  <sheetData>
    <row r="1" spans="2:26" ht="15" thickBot="1"/>
    <row r="2" spans="2:26" s="593" customFormat="1">
      <c r="B2" s="746" t="s">
        <v>1275</v>
      </c>
      <c r="C2" s="747"/>
      <c r="D2" s="747"/>
      <c r="E2" s="747"/>
      <c r="F2" s="747"/>
      <c r="G2" s="747"/>
      <c r="H2" s="747"/>
      <c r="I2" s="747"/>
      <c r="J2" s="747"/>
      <c r="K2" s="747"/>
      <c r="L2" s="747"/>
      <c r="M2" s="747"/>
      <c r="N2" s="747"/>
      <c r="O2" s="747"/>
      <c r="P2" s="747"/>
      <c r="Q2" s="747"/>
      <c r="R2" s="747"/>
      <c r="S2" s="748"/>
      <c r="T2" s="595"/>
      <c r="U2" s="443"/>
      <c r="V2" s="595"/>
      <c r="W2" s="595"/>
      <c r="X2" s="595"/>
      <c r="Y2" s="595"/>
      <c r="Z2" s="594"/>
    </row>
    <row r="3" spans="2:26" s="593" customFormat="1" ht="28.5" customHeight="1" thickBot="1">
      <c r="B3" s="749"/>
      <c r="C3" s="750"/>
      <c r="D3" s="750"/>
      <c r="E3" s="750"/>
      <c r="F3" s="750"/>
      <c r="G3" s="750"/>
      <c r="H3" s="750"/>
      <c r="I3" s="750"/>
      <c r="J3" s="750"/>
      <c r="K3" s="750"/>
      <c r="L3" s="750"/>
      <c r="M3" s="750"/>
      <c r="N3" s="750"/>
      <c r="O3" s="750"/>
      <c r="P3" s="750"/>
      <c r="Q3" s="750"/>
      <c r="R3" s="750"/>
      <c r="S3" s="751"/>
      <c r="T3" s="443"/>
      <c r="U3" s="443"/>
      <c r="V3" s="595"/>
      <c r="W3" s="595"/>
      <c r="X3" s="595"/>
      <c r="Y3" s="595"/>
      <c r="Z3" s="594"/>
    </row>
    <row r="4" spans="2:26" s="591" customFormat="1" ht="22.5" customHeight="1">
      <c r="B4" s="752" t="s">
        <v>1274</v>
      </c>
      <c r="C4" s="753"/>
      <c r="D4" s="753"/>
      <c r="E4" s="592"/>
      <c r="F4" s="754" t="s">
        <v>749</v>
      </c>
      <c r="G4" s="754"/>
      <c r="H4" s="754"/>
      <c r="I4" s="755"/>
      <c r="J4" s="756" t="s">
        <v>748</v>
      </c>
      <c r="K4" s="757"/>
      <c r="L4" s="757"/>
      <c r="M4" s="757"/>
      <c r="N4" s="757"/>
      <c r="O4" s="757"/>
      <c r="P4" s="757"/>
      <c r="Q4" s="758"/>
      <c r="R4" s="759" t="s">
        <v>750</v>
      </c>
      <c r="S4" s="760"/>
      <c r="T4" s="444"/>
      <c r="U4" s="444"/>
      <c r="V4" s="461"/>
      <c r="W4" s="461"/>
      <c r="X4" s="461"/>
      <c r="Y4" s="461"/>
      <c r="Z4" s="461"/>
    </row>
    <row r="5" spans="2:26" s="590" customFormat="1">
      <c r="B5" s="761" t="s">
        <v>1273</v>
      </c>
      <c r="C5" s="784" t="s">
        <v>1272</v>
      </c>
      <c r="D5" s="786" t="s">
        <v>757</v>
      </c>
      <c r="E5" s="788" t="s">
        <v>1271</v>
      </c>
      <c r="F5" s="778" t="s">
        <v>22</v>
      </c>
      <c r="G5" s="765" t="s">
        <v>1270</v>
      </c>
      <c r="H5" s="767" t="s">
        <v>766</v>
      </c>
      <c r="I5" s="767" t="s">
        <v>1269</v>
      </c>
      <c r="J5" s="769" t="s">
        <v>776</v>
      </c>
      <c r="K5" s="771" t="s">
        <v>761</v>
      </c>
      <c r="L5" s="771" t="s">
        <v>1268</v>
      </c>
      <c r="M5" s="771" t="s">
        <v>1267</v>
      </c>
      <c r="N5" s="773" t="s">
        <v>1266</v>
      </c>
      <c r="O5" s="774"/>
      <c r="P5" s="775"/>
      <c r="Q5" s="742" t="s">
        <v>760</v>
      </c>
      <c r="R5" s="744" t="s">
        <v>769</v>
      </c>
      <c r="S5" s="763" t="s">
        <v>770</v>
      </c>
      <c r="T5" s="444"/>
      <c r="U5" s="444"/>
      <c r="V5" s="444"/>
    </row>
    <row r="6" spans="2:26" s="461" customFormat="1" ht="27" thickBot="1">
      <c r="B6" s="762"/>
      <c r="C6" s="785"/>
      <c r="D6" s="787"/>
      <c r="E6" s="789"/>
      <c r="F6" s="779"/>
      <c r="G6" s="766"/>
      <c r="H6" s="768"/>
      <c r="I6" s="768"/>
      <c r="J6" s="770"/>
      <c r="K6" s="772"/>
      <c r="L6" s="772"/>
      <c r="M6" s="772"/>
      <c r="N6" s="589" t="s">
        <v>1265</v>
      </c>
      <c r="O6" s="588" t="s">
        <v>1264</v>
      </c>
      <c r="P6" s="588" t="s">
        <v>1263</v>
      </c>
      <c r="Q6" s="743"/>
      <c r="R6" s="745"/>
      <c r="S6" s="764"/>
      <c r="T6" s="444"/>
      <c r="U6" s="444"/>
    </row>
    <row r="7" spans="2:26" ht="104.25" customHeight="1">
      <c r="B7" s="793">
        <v>1</v>
      </c>
      <c r="C7" s="568" t="s">
        <v>1262</v>
      </c>
      <c r="D7" s="568" t="s">
        <v>1261</v>
      </c>
      <c r="E7" s="570">
        <v>151</v>
      </c>
      <c r="F7" s="587" t="s">
        <v>1260</v>
      </c>
      <c r="G7" s="568" t="s">
        <v>1259</v>
      </c>
      <c r="H7" s="568" t="s">
        <v>1258</v>
      </c>
      <c r="I7" s="568" t="s">
        <v>1257</v>
      </c>
      <c r="J7" s="565" t="s">
        <v>1190</v>
      </c>
      <c r="K7" s="567">
        <v>44075</v>
      </c>
      <c r="L7" s="567">
        <v>44075</v>
      </c>
      <c r="M7" s="567">
        <v>44165</v>
      </c>
      <c r="N7" s="566">
        <f>O7/0.6375</f>
        <v>61176470.588235296</v>
      </c>
      <c r="O7" s="477">
        <v>39000000</v>
      </c>
      <c r="P7" s="566">
        <f t="shared" ref="P7:P14" si="0">N7-O7</f>
        <v>22176470.588235296</v>
      </c>
      <c r="Q7" s="565" t="s">
        <v>1189</v>
      </c>
      <c r="R7" s="565" t="s">
        <v>820</v>
      </c>
      <c r="S7" s="564" t="s">
        <v>820</v>
      </c>
    </row>
    <row r="8" spans="2:26" ht="39.9" customHeight="1">
      <c r="B8" s="794"/>
      <c r="C8" s="780" t="s">
        <v>1256</v>
      </c>
      <c r="D8" s="780" t="s">
        <v>1255</v>
      </c>
      <c r="E8" s="586">
        <v>143</v>
      </c>
      <c r="F8" s="585" t="s">
        <v>1252</v>
      </c>
      <c r="G8" s="584" t="s">
        <v>1194</v>
      </c>
      <c r="H8" s="583" t="s">
        <v>1199</v>
      </c>
      <c r="I8" s="583" t="s">
        <v>1198</v>
      </c>
      <c r="J8" s="581" t="s">
        <v>1208</v>
      </c>
      <c r="K8" s="468">
        <v>43864</v>
      </c>
      <c r="L8" s="468">
        <v>43864</v>
      </c>
      <c r="M8" s="468">
        <v>43958</v>
      </c>
      <c r="N8" s="582">
        <f t="shared" ref="N8:N17" si="1">O8/0.85</f>
        <v>58823529.411764711</v>
      </c>
      <c r="O8" s="582">
        <v>50000000</v>
      </c>
      <c r="P8" s="582">
        <f t="shared" si="0"/>
        <v>8823529.4117647111</v>
      </c>
      <c r="Q8" s="581" t="s">
        <v>1189</v>
      </c>
      <c r="R8" s="581" t="s">
        <v>1247</v>
      </c>
      <c r="S8" s="580" t="s">
        <v>820</v>
      </c>
    </row>
    <row r="9" spans="2:26" ht="39.9" customHeight="1">
      <c r="B9" s="794"/>
      <c r="C9" s="780"/>
      <c r="D9" s="780"/>
      <c r="E9" s="579">
        <v>144</v>
      </c>
      <c r="F9" s="576" t="s">
        <v>1254</v>
      </c>
      <c r="G9" s="576" t="s">
        <v>1194</v>
      </c>
      <c r="H9" s="478" t="s">
        <v>1199</v>
      </c>
      <c r="I9" s="478" t="s">
        <v>1198</v>
      </c>
      <c r="J9" s="573" t="s">
        <v>1190</v>
      </c>
      <c r="K9" s="475">
        <v>43864</v>
      </c>
      <c r="L9" s="475">
        <v>43864</v>
      </c>
      <c r="M9" s="575">
        <v>44207</v>
      </c>
      <c r="N9" s="574">
        <f t="shared" si="1"/>
        <v>1176470588.2352941</v>
      </c>
      <c r="O9" s="574">
        <v>1000000000</v>
      </c>
      <c r="P9" s="574">
        <f t="shared" si="0"/>
        <v>176470588.2352941</v>
      </c>
      <c r="Q9" s="476" t="s">
        <v>1189</v>
      </c>
      <c r="R9" s="573" t="s">
        <v>1253</v>
      </c>
      <c r="S9" s="529" t="s">
        <v>820</v>
      </c>
    </row>
    <row r="10" spans="2:26" ht="39.9" customHeight="1">
      <c r="B10" s="794"/>
      <c r="C10" s="780"/>
      <c r="D10" s="781"/>
      <c r="E10" s="579">
        <v>148</v>
      </c>
      <c r="F10" s="578" t="s">
        <v>1252</v>
      </c>
      <c r="G10" s="576" t="s">
        <v>1194</v>
      </c>
      <c r="H10" s="478" t="s">
        <v>1199</v>
      </c>
      <c r="I10" s="478" t="s">
        <v>1198</v>
      </c>
      <c r="J10" s="476" t="s">
        <v>1208</v>
      </c>
      <c r="K10" s="475">
        <v>44119</v>
      </c>
      <c r="L10" s="475">
        <v>44119</v>
      </c>
      <c r="M10" s="475">
        <v>44182</v>
      </c>
      <c r="N10" s="574">
        <f t="shared" si="1"/>
        <v>117647058.82352942</v>
      </c>
      <c r="O10" s="574">
        <v>100000000</v>
      </c>
      <c r="P10" s="574">
        <f t="shared" si="0"/>
        <v>17647058.823529422</v>
      </c>
      <c r="Q10" s="476" t="s">
        <v>1189</v>
      </c>
      <c r="R10" s="476" t="s">
        <v>1247</v>
      </c>
      <c r="S10" s="529" t="s">
        <v>820</v>
      </c>
    </row>
    <row r="11" spans="2:26" ht="50.1" customHeight="1">
      <c r="B11" s="794"/>
      <c r="C11" s="780"/>
      <c r="D11" s="795" t="s">
        <v>1251</v>
      </c>
      <c r="E11" s="480">
        <v>145</v>
      </c>
      <c r="F11" s="576" t="s">
        <v>1248</v>
      </c>
      <c r="G11" s="576" t="s">
        <v>1194</v>
      </c>
      <c r="H11" s="576" t="s">
        <v>1199</v>
      </c>
      <c r="I11" s="576" t="s">
        <v>1198</v>
      </c>
      <c r="J11" s="573" t="s">
        <v>1208</v>
      </c>
      <c r="K11" s="475">
        <v>43864</v>
      </c>
      <c r="L11" s="475">
        <v>43864</v>
      </c>
      <c r="M11" s="468">
        <v>43958</v>
      </c>
      <c r="N11" s="574">
        <f t="shared" si="1"/>
        <v>58823529.411764711</v>
      </c>
      <c r="O11" s="574">
        <v>50000000</v>
      </c>
      <c r="P11" s="574">
        <f t="shared" si="0"/>
        <v>8823529.4117647111</v>
      </c>
      <c r="Q11" s="476" t="s">
        <v>1189</v>
      </c>
      <c r="R11" s="476" t="s">
        <v>1247</v>
      </c>
      <c r="S11" s="529" t="s">
        <v>820</v>
      </c>
    </row>
    <row r="12" spans="2:26" ht="240" customHeight="1">
      <c r="B12" s="794"/>
      <c r="C12" s="780"/>
      <c r="D12" s="796"/>
      <c r="E12" s="480">
        <v>147</v>
      </c>
      <c r="F12" s="478" t="s">
        <v>1250</v>
      </c>
      <c r="G12" s="478" t="s">
        <v>1249</v>
      </c>
      <c r="H12" s="478" t="s">
        <v>1199</v>
      </c>
      <c r="I12" s="478" t="s">
        <v>1198</v>
      </c>
      <c r="J12" s="476" t="s">
        <v>1190</v>
      </c>
      <c r="K12" s="475">
        <v>43922</v>
      </c>
      <c r="L12" s="475">
        <v>43922</v>
      </c>
      <c r="M12" s="475">
        <v>44104</v>
      </c>
      <c r="N12" s="477">
        <f t="shared" si="1"/>
        <v>117647058.82352942</v>
      </c>
      <c r="O12" s="477">
        <v>100000000</v>
      </c>
      <c r="P12" s="477">
        <f t="shared" si="0"/>
        <v>17647058.823529422</v>
      </c>
      <c r="Q12" s="476" t="s">
        <v>1189</v>
      </c>
      <c r="R12" s="476" t="s">
        <v>1247</v>
      </c>
      <c r="S12" s="529" t="s">
        <v>820</v>
      </c>
    </row>
    <row r="13" spans="2:26" ht="50.1" customHeight="1" thickBot="1">
      <c r="B13" s="794"/>
      <c r="C13" s="780"/>
      <c r="D13" s="796"/>
      <c r="E13" s="577">
        <v>149</v>
      </c>
      <c r="F13" s="576" t="s">
        <v>1248</v>
      </c>
      <c r="G13" s="576" t="s">
        <v>1194</v>
      </c>
      <c r="H13" s="576" t="s">
        <v>1199</v>
      </c>
      <c r="I13" s="576" t="s">
        <v>1198</v>
      </c>
      <c r="J13" s="573" t="s">
        <v>1208</v>
      </c>
      <c r="K13" s="575">
        <v>44119</v>
      </c>
      <c r="L13" s="575">
        <v>44119</v>
      </c>
      <c r="M13" s="575">
        <v>44182</v>
      </c>
      <c r="N13" s="574">
        <f t="shared" si="1"/>
        <v>117647058.82352942</v>
      </c>
      <c r="O13" s="574">
        <v>100000000</v>
      </c>
      <c r="P13" s="574">
        <f t="shared" si="0"/>
        <v>17647058.823529422</v>
      </c>
      <c r="Q13" s="573" t="s">
        <v>1189</v>
      </c>
      <c r="R13" s="573" t="s">
        <v>1247</v>
      </c>
      <c r="S13" s="572" t="s">
        <v>820</v>
      </c>
    </row>
    <row r="14" spans="2:26" ht="39.9" customHeight="1">
      <c r="B14" s="797">
        <v>3</v>
      </c>
      <c r="C14" s="802" t="s">
        <v>1246</v>
      </c>
      <c r="D14" s="571" t="s">
        <v>1245</v>
      </c>
      <c r="E14" s="570">
        <v>122</v>
      </c>
      <c r="F14" s="569" t="s">
        <v>1194</v>
      </c>
      <c r="G14" s="568" t="s">
        <v>1194</v>
      </c>
      <c r="H14" s="568" t="s">
        <v>1239</v>
      </c>
      <c r="I14" s="568" t="s">
        <v>1198</v>
      </c>
      <c r="J14" s="565" t="s">
        <v>1208</v>
      </c>
      <c r="K14" s="567">
        <v>43892</v>
      </c>
      <c r="L14" s="567">
        <v>43922</v>
      </c>
      <c r="M14" s="567">
        <v>44042</v>
      </c>
      <c r="N14" s="566">
        <f t="shared" si="1"/>
        <v>294117647.05882353</v>
      </c>
      <c r="O14" s="566">
        <v>250000000</v>
      </c>
      <c r="P14" s="566">
        <f t="shared" si="0"/>
        <v>44117647.058823526</v>
      </c>
      <c r="Q14" s="565" t="s">
        <v>1189</v>
      </c>
      <c r="R14" s="565" t="s">
        <v>820</v>
      </c>
      <c r="S14" s="564" t="s">
        <v>820</v>
      </c>
    </row>
    <row r="15" spans="2:26" ht="39.9" customHeight="1">
      <c r="B15" s="798"/>
      <c r="C15" s="803"/>
      <c r="D15" s="800" t="s">
        <v>1244</v>
      </c>
      <c r="E15" s="563">
        <v>114</v>
      </c>
      <c r="F15" s="562" t="s">
        <v>1243</v>
      </c>
      <c r="G15" s="561" t="s">
        <v>1194</v>
      </c>
      <c r="H15" s="561" t="s">
        <v>1239</v>
      </c>
      <c r="I15" s="561" t="s">
        <v>1198</v>
      </c>
      <c r="J15" s="559" t="s">
        <v>1190</v>
      </c>
      <c r="K15" s="497">
        <v>43313</v>
      </c>
      <c r="L15" s="497">
        <v>43346</v>
      </c>
      <c r="M15" s="497">
        <v>43983</v>
      </c>
      <c r="N15" s="560">
        <f t="shared" si="1"/>
        <v>588235294.11764705</v>
      </c>
      <c r="O15" s="560">
        <v>500000000</v>
      </c>
      <c r="P15" s="560">
        <v>88235294.117647052</v>
      </c>
      <c r="Q15" s="559" t="s">
        <v>1189</v>
      </c>
      <c r="R15" s="559" t="s">
        <v>1238</v>
      </c>
      <c r="S15" s="558" t="s">
        <v>820</v>
      </c>
    </row>
    <row r="16" spans="2:26" ht="39.9" customHeight="1">
      <c r="B16" s="798"/>
      <c r="C16" s="803"/>
      <c r="D16" s="800"/>
      <c r="E16" s="563">
        <v>134</v>
      </c>
      <c r="F16" s="562" t="s">
        <v>1242</v>
      </c>
      <c r="G16" s="561" t="s">
        <v>1194</v>
      </c>
      <c r="H16" s="561" t="s">
        <v>1241</v>
      </c>
      <c r="I16" s="561" t="s">
        <v>1198</v>
      </c>
      <c r="J16" s="559" t="s">
        <v>1190</v>
      </c>
      <c r="K16" s="497">
        <v>43686</v>
      </c>
      <c r="L16" s="497">
        <v>43710</v>
      </c>
      <c r="M16" s="497">
        <v>44075</v>
      </c>
      <c r="N16" s="560">
        <f t="shared" si="1"/>
        <v>117647058.82352942</v>
      </c>
      <c r="O16" s="560">
        <v>100000000</v>
      </c>
      <c r="P16" s="560">
        <v>17647058.823529422</v>
      </c>
      <c r="Q16" s="559" t="s">
        <v>1189</v>
      </c>
      <c r="R16" s="559" t="s">
        <v>820</v>
      </c>
      <c r="S16" s="558" t="s">
        <v>820</v>
      </c>
    </row>
    <row r="17" spans="2:19" ht="39.9" customHeight="1">
      <c r="B17" s="798"/>
      <c r="C17" s="803"/>
      <c r="D17" s="800"/>
      <c r="E17" s="480">
        <v>150</v>
      </c>
      <c r="F17" s="479" t="s">
        <v>1240</v>
      </c>
      <c r="G17" s="478" t="s">
        <v>1194</v>
      </c>
      <c r="H17" s="478" t="s">
        <v>1239</v>
      </c>
      <c r="I17" s="478" t="s">
        <v>1198</v>
      </c>
      <c r="J17" s="476" t="s">
        <v>1208</v>
      </c>
      <c r="K17" s="475">
        <v>43892</v>
      </c>
      <c r="L17" s="475">
        <v>43892</v>
      </c>
      <c r="M17" s="475">
        <v>43983</v>
      </c>
      <c r="N17" s="557">
        <f t="shared" si="1"/>
        <v>588235294.11764705</v>
      </c>
      <c r="O17" s="477">
        <v>500000000</v>
      </c>
      <c r="P17" s="477">
        <f>N17-O17</f>
        <v>88235294.117647052</v>
      </c>
      <c r="Q17" s="476" t="s">
        <v>1189</v>
      </c>
      <c r="R17" s="476" t="s">
        <v>1238</v>
      </c>
      <c r="S17" s="529" t="s">
        <v>1237</v>
      </c>
    </row>
    <row r="18" spans="2:19" ht="39.9" customHeight="1" thickBot="1">
      <c r="B18" s="799"/>
      <c r="C18" s="804"/>
      <c r="D18" s="556" t="s">
        <v>1236</v>
      </c>
      <c r="E18" s="555">
        <v>137</v>
      </c>
      <c r="F18" s="554" t="s">
        <v>1235</v>
      </c>
      <c r="G18" s="553" t="s">
        <v>1194</v>
      </c>
      <c r="H18" s="553" t="s">
        <v>1234</v>
      </c>
      <c r="I18" s="553" t="s">
        <v>1198</v>
      </c>
      <c r="J18" s="550" t="s">
        <v>1190</v>
      </c>
      <c r="K18" s="552">
        <v>43770</v>
      </c>
      <c r="L18" s="552">
        <v>43770</v>
      </c>
      <c r="M18" s="552">
        <v>44012</v>
      </c>
      <c r="N18" s="551">
        <v>141176470.58823529</v>
      </c>
      <c r="O18" s="551">
        <v>120000000</v>
      </c>
      <c r="P18" s="551">
        <v>21176470.588235289</v>
      </c>
      <c r="Q18" s="550" t="s">
        <v>1189</v>
      </c>
      <c r="R18" s="550" t="s">
        <v>1233</v>
      </c>
      <c r="S18" s="549" t="s">
        <v>820</v>
      </c>
    </row>
    <row r="19" spans="2:19" s="492" customFormat="1" ht="50.1" customHeight="1">
      <c r="B19" s="790">
        <v>4</v>
      </c>
      <c r="C19" s="802" t="s">
        <v>1232</v>
      </c>
      <c r="D19" s="801" t="s">
        <v>1231</v>
      </c>
      <c r="E19" s="548">
        <v>31</v>
      </c>
      <c r="F19" s="546" t="s">
        <v>1194</v>
      </c>
      <c r="G19" s="546" t="s">
        <v>1230</v>
      </c>
      <c r="H19" s="547" t="s">
        <v>1229</v>
      </c>
      <c r="I19" s="546" t="s">
        <v>1191</v>
      </c>
      <c r="J19" s="545" t="s">
        <v>1190</v>
      </c>
      <c r="K19" s="544">
        <v>42520</v>
      </c>
      <c r="L19" s="544">
        <v>42520</v>
      </c>
      <c r="M19" s="544">
        <v>44074</v>
      </c>
      <c r="N19" s="543">
        <v>350000000</v>
      </c>
      <c r="O19" s="543">
        <v>350000000</v>
      </c>
      <c r="P19" s="543">
        <v>0</v>
      </c>
      <c r="Q19" s="542" t="s">
        <v>1189</v>
      </c>
      <c r="R19" s="541" t="s">
        <v>1215</v>
      </c>
      <c r="S19" s="540" t="s">
        <v>820</v>
      </c>
    </row>
    <row r="20" spans="2:19" s="492" customFormat="1" ht="87" customHeight="1">
      <c r="B20" s="791"/>
      <c r="C20" s="803"/>
      <c r="D20" s="800"/>
      <c r="E20" s="539">
        <v>138</v>
      </c>
      <c r="F20" s="537" t="s">
        <v>1228</v>
      </c>
      <c r="G20" s="537" t="s">
        <v>1227</v>
      </c>
      <c r="H20" s="538" t="s">
        <v>1226</v>
      </c>
      <c r="I20" s="537" t="s">
        <v>1191</v>
      </c>
      <c r="J20" s="509" t="s">
        <v>1208</v>
      </c>
      <c r="K20" s="531">
        <v>43892</v>
      </c>
      <c r="L20" s="531">
        <v>43892</v>
      </c>
      <c r="M20" s="508">
        <v>44046</v>
      </c>
      <c r="N20" s="536">
        <f>O20/0.85</f>
        <v>117647058.82352942</v>
      </c>
      <c r="O20" s="536">
        <v>100000000</v>
      </c>
      <c r="P20" s="536">
        <f>N20-O20</f>
        <v>17647058.823529422</v>
      </c>
      <c r="Q20" s="535" t="s">
        <v>1189</v>
      </c>
      <c r="R20" s="534" t="s">
        <v>1222</v>
      </c>
      <c r="S20" s="533" t="s">
        <v>820</v>
      </c>
    </row>
    <row r="21" spans="2:19" s="492" customFormat="1" ht="63.75" customHeight="1">
      <c r="B21" s="791"/>
      <c r="C21" s="803"/>
      <c r="D21" s="800"/>
      <c r="E21" s="480">
        <v>142</v>
      </c>
      <c r="F21" s="478" t="s">
        <v>1194</v>
      </c>
      <c r="G21" s="478" t="s">
        <v>1225</v>
      </c>
      <c r="H21" s="479" t="s">
        <v>1224</v>
      </c>
      <c r="I21" s="478" t="s">
        <v>1223</v>
      </c>
      <c r="J21" s="532" t="s">
        <v>1190</v>
      </c>
      <c r="K21" s="531">
        <v>43892</v>
      </c>
      <c r="L21" s="531">
        <v>43892</v>
      </c>
      <c r="M21" s="475">
        <v>44207</v>
      </c>
      <c r="N21" s="477">
        <f>O21/1</f>
        <v>100000000</v>
      </c>
      <c r="O21" s="477">
        <v>100000000</v>
      </c>
      <c r="P21" s="477">
        <f>N21-O21</f>
        <v>0</v>
      </c>
      <c r="Q21" s="530" t="s">
        <v>1189</v>
      </c>
      <c r="R21" s="476" t="s">
        <v>1222</v>
      </c>
      <c r="S21" s="529" t="s">
        <v>820</v>
      </c>
    </row>
    <row r="22" spans="2:19" s="492" customFormat="1" ht="50.1" customHeight="1">
      <c r="B22" s="791"/>
      <c r="C22" s="803"/>
      <c r="D22" s="800" t="s">
        <v>1221</v>
      </c>
      <c r="E22" s="528">
        <v>110</v>
      </c>
      <c r="F22" s="526" t="s">
        <v>1220</v>
      </c>
      <c r="G22" s="526" t="s">
        <v>1219</v>
      </c>
      <c r="H22" s="527" t="s">
        <v>1218</v>
      </c>
      <c r="I22" s="526" t="s">
        <v>1191</v>
      </c>
      <c r="J22" s="518" t="s">
        <v>1190</v>
      </c>
      <c r="K22" s="517">
        <v>43040</v>
      </c>
      <c r="L22" s="517">
        <v>43070</v>
      </c>
      <c r="M22" s="517">
        <v>44200</v>
      </c>
      <c r="N22" s="525">
        <v>40000000</v>
      </c>
      <c r="O22" s="525">
        <v>40000000</v>
      </c>
      <c r="P22" s="525">
        <v>0</v>
      </c>
      <c r="Q22" s="524" t="s">
        <v>1189</v>
      </c>
      <c r="R22" s="514" t="s">
        <v>1217</v>
      </c>
      <c r="S22" s="523" t="s">
        <v>820</v>
      </c>
    </row>
    <row r="23" spans="2:19" s="462" customFormat="1" ht="50.1" customHeight="1">
      <c r="B23" s="791"/>
      <c r="C23" s="803"/>
      <c r="D23" s="800"/>
      <c r="E23" s="512">
        <v>139</v>
      </c>
      <c r="F23" s="510" t="s">
        <v>1194</v>
      </c>
      <c r="G23" s="510" t="s">
        <v>1194</v>
      </c>
      <c r="H23" s="511" t="s">
        <v>1216</v>
      </c>
      <c r="I23" s="510" t="s">
        <v>1191</v>
      </c>
      <c r="J23" s="522" t="s">
        <v>1190</v>
      </c>
      <c r="K23" s="508">
        <v>43864</v>
      </c>
      <c r="L23" s="508">
        <v>43864</v>
      </c>
      <c r="M23" s="507">
        <v>44137</v>
      </c>
      <c r="N23" s="506">
        <f>O23/0.85</f>
        <v>82352941.176470593</v>
      </c>
      <c r="O23" s="506">
        <v>70000000</v>
      </c>
      <c r="P23" s="506">
        <f>N23-O23</f>
        <v>12352941.176470593</v>
      </c>
      <c r="Q23" s="505" t="s">
        <v>1189</v>
      </c>
      <c r="R23" s="504" t="s">
        <v>1215</v>
      </c>
      <c r="S23" s="503" t="s">
        <v>820</v>
      </c>
    </row>
    <row r="24" spans="2:19" s="462" customFormat="1" ht="50.1" customHeight="1">
      <c r="B24" s="791"/>
      <c r="C24" s="803"/>
      <c r="D24" s="782" t="s">
        <v>1214</v>
      </c>
      <c r="E24" s="521">
        <v>52</v>
      </c>
      <c r="F24" s="519" t="s">
        <v>1213</v>
      </c>
      <c r="G24" s="519" t="s">
        <v>1212</v>
      </c>
      <c r="H24" s="520" t="s">
        <v>1209</v>
      </c>
      <c r="I24" s="519" t="s">
        <v>1191</v>
      </c>
      <c r="J24" s="518" t="s">
        <v>1190</v>
      </c>
      <c r="K24" s="517">
        <v>42828</v>
      </c>
      <c r="L24" s="517">
        <v>42828</v>
      </c>
      <c r="M24" s="497">
        <v>44074</v>
      </c>
      <c r="N24" s="516">
        <v>47058823.529411763</v>
      </c>
      <c r="O24" s="516">
        <v>40000000</v>
      </c>
      <c r="P24" s="516">
        <v>7058823.529411763</v>
      </c>
      <c r="Q24" s="515" t="s">
        <v>1189</v>
      </c>
      <c r="R24" s="514" t="s">
        <v>1211</v>
      </c>
      <c r="S24" s="513" t="s">
        <v>820</v>
      </c>
    </row>
    <row r="25" spans="2:19" s="492" customFormat="1" ht="50.1" customHeight="1">
      <c r="B25" s="791"/>
      <c r="C25" s="803"/>
      <c r="D25" s="781"/>
      <c r="E25" s="512">
        <v>140</v>
      </c>
      <c r="F25" s="510" t="s">
        <v>1210</v>
      </c>
      <c r="G25" s="510" t="s">
        <v>1194</v>
      </c>
      <c r="H25" s="511" t="s">
        <v>1209</v>
      </c>
      <c r="I25" s="510" t="s">
        <v>1191</v>
      </c>
      <c r="J25" s="509" t="s">
        <v>1208</v>
      </c>
      <c r="K25" s="508">
        <v>43892</v>
      </c>
      <c r="L25" s="508">
        <v>43892</v>
      </c>
      <c r="M25" s="507">
        <v>44046</v>
      </c>
      <c r="N25" s="506">
        <f>O25/0.85</f>
        <v>352941176.47058827</v>
      </c>
      <c r="O25" s="506">
        <v>300000000</v>
      </c>
      <c r="P25" s="506">
        <f>N25-O25</f>
        <v>52941176.470588267</v>
      </c>
      <c r="Q25" s="505" t="s">
        <v>1189</v>
      </c>
      <c r="R25" s="504" t="s">
        <v>1207</v>
      </c>
      <c r="S25" s="503" t="s">
        <v>820</v>
      </c>
    </row>
    <row r="26" spans="2:19" s="492" customFormat="1" ht="50.1" customHeight="1">
      <c r="B26" s="791"/>
      <c r="C26" s="803"/>
      <c r="D26" s="782" t="s">
        <v>1206</v>
      </c>
      <c r="E26" s="502">
        <v>115</v>
      </c>
      <c r="F26" s="500" t="s">
        <v>1205</v>
      </c>
      <c r="G26" s="500" t="s">
        <v>1204</v>
      </c>
      <c r="H26" s="501" t="s">
        <v>1203</v>
      </c>
      <c r="I26" s="500" t="s">
        <v>1191</v>
      </c>
      <c r="J26" s="499" t="s">
        <v>1190</v>
      </c>
      <c r="K26" s="498">
        <v>43313</v>
      </c>
      <c r="L26" s="498">
        <v>43313</v>
      </c>
      <c r="M26" s="497">
        <v>44074</v>
      </c>
      <c r="N26" s="496">
        <v>140000000</v>
      </c>
      <c r="O26" s="496">
        <v>119000000</v>
      </c>
      <c r="P26" s="496">
        <v>21000000</v>
      </c>
      <c r="Q26" s="495" t="s">
        <v>1189</v>
      </c>
      <c r="R26" s="494" t="s">
        <v>1202</v>
      </c>
      <c r="S26" s="493" t="s">
        <v>820</v>
      </c>
    </row>
    <row r="27" spans="2:19" s="462" customFormat="1" ht="50.1" customHeight="1" thickBot="1">
      <c r="B27" s="792"/>
      <c r="C27" s="804"/>
      <c r="D27" s="783"/>
      <c r="E27" s="491">
        <v>141</v>
      </c>
      <c r="F27" s="489" t="s">
        <v>1194</v>
      </c>
      <c r="G27" s="489" t="s">
        <v>1194</v>
      </c>
      <c r="H27" s="490" t="s">
        <v>1203</v>
      </c>
      <c r="I27" s="489" t="s">
        <v>1191</v>
      </c>
      <c r="J27" s="488" t="s">
        <v>1190</v>
      </c>
      <c r="K27" s="487">
        <v>43864</v>
      </c>
      <c r="L27" s="487">
        <v>43864</v>
      </c>
      <c r="M27" s="487">
        <v>44137</v>
      </c>
      <c r="N27" s="486">
        <f>O27/0.6</f>
        <v>166666666.66666669</v>
      </c>
      <c r="O27" s="486">
        <v>100000000</v>
      </c>
      <c r="P27" s="486">
        <f>N27-O27</f>
        <v>66666666.666666687</v>
      </c>
      <c r="Q27" s="485" t="s">
        <v>1189</v>
      </c>
      <c r="R27" s="484" t="s">
        <v>1202</v>
      </c>
      <c r="S27" s="483" t="s">
        <v>820</v>
      </c>
    </row>
    <row r="28" spans="2:19" s="462" customFormat="1" ht="102.75" customHeight="1">
      <c r="B28" s="790">
        <v>5</v>
      </c>
      <c r="C28" s="482" t="s">
        <v>1201</v>
      </c>
      <c r="D28" s="481" t="s">
        <v>1200</v>
      </c>
      <c r="E28" s="480">
        <v>146</v>
      </c>
      <c r="F28" s="478" t="s">
        <v>1194</v>
      </c>
      <c r="G28" s="478" t="s">
        <v>1194</v>
      </c>
      <c r="H28" s="479" t="s">
        <v>1199</v>
      </c>
      <c r="I28" s="478" t="s">
        <v>1198</v>
      </c>
      <c r="J28" s="476" t="s">
        <v>1190</v>
      </c>
      <c r="K28" s="475">
        <v>43892</v>
      </c>
      <c r="L28" s="475">
        <v>43892</v>
      </c>
      <c r="M28" s="475">
        <v>44257</v>
      </c>
      <c r="N28" s="477">
        <f>O28/0.7</f>
        <v>2857142857.1428576</v>
      </c>
      <c r="O28" s="477">
        <v>2000000000</v>
      </c>
      <c r="P28" s="477">
        <f>N28-O28</f>
        <v>857142857.14285755</v>
      </c>
      <c r="Q28" s="476" t="s">
        <v>1189</v>
      </c>
      <c r="R28" s="475" t="s">
        <v>1197</v>
      </c>
      <c r="S28" s="474" t="s">
        <v>820</v>
      </c>
    </row>
    <row r="29" spans="2:19" s="462" customFormat="1" ht="109.5" customHeight="1" thickBot="1">
      <c r="B29" s="792"/>
      <c r="C29" s="473" t="s">
        <v>1196</v>
      </c>
      <c r="D29" s="472" t="s">
        <v>1195</v>
      </c>
      <c r="E29" s="471">
        <v>152</v>
      </c>
      <c r="F29" s="470" t="s">
        <v>1194</v>
      </c>
      <c r="G29" s="470" t="s">
        <v>1193</v>
      </c>
      <c r="H29" s="470" t="s">
        <v>1192</v>
      </c>
      <c r="I29" s="470" t="s">
        <v>1191</v>
      </c>
      <c r="J29" s="469" t="s">
        <v>1190</v>
      </c>
      <c r="K29" s="468">
        <v>44013</v>
      </c>
      <c r="L29" s="468">
        <v>44013</v>
      </c>
      <c r="M29" s="467">
        <v>44347</v>
      </c>
      <c r="N29" s="466">
        <f>O29/1</f>
        <v>500000000</v>
      </c>
      <c r="O29" s="466">
        <v>500000000</v>
      </c>
      <c r="P29" s="466">
        <f>N29-O29</f>
        <v>0</v>
      </c>
      <c r="Q29" s="465" t="s">
        <v>1189</v>
      </c>
      <c r="R29" s="464" t="s">
        <v>1188</v>
      </c>
      <c r="S29" s="463" t="s">
        <v>820</v>
      </c>
    </row>
    <row r="30" spans="2:19">
      <c r="B30" s="461"/>
      <c r="C30" s="457"/>
      <c r="D30" s="460"/>
      <c r="E30" s="459"/>
      <c r="F30" s="457"/>
      <c r="G30" s="457"/>
      <c r="H30" s="458"/>
      <c r="I30" s="457"/>
      <c r="J30" s="455"/>
      <c r="K30" s="454"/>
      <c r="L30" s="454"/>
      <c r="M30" s="454"/>
      <c r="N30" s="456"/>
      <c r="O30" s="456"/>
      <c r="P30" s="456"/>
      <c r="Q30" s="455"/>
      <c r="R30" s="454"/>
      <c r="S30" s="454"/>
    </row>
    <row r="31" spans="2:19" ht="15.75" customHeight="1">
      <c r="C31" s="777" t="s">
        <v>1187</v>
      </c>
      <c r="D31" s="777"/>
      <c r="E31" s="777"/>
      <c r="F31" s="777"/>
      <c r="G31" s="777"/>
    </row>
    <row r="32" spans="2:19" ht="15.75" customHeight="1" thickBot="1">
      <c r="C32" s="776" t="s">
        <v>1186</v>
      </c>
      <c r="D32" s="776"/>
      <c r="E32" s="776"/>
      <c r="F32" s="776"/>
      <c r="G32" s="453"/>
      <c r="M32" s="450"/>
      <c r="N32" s="448"/>
      <c r="O32" s="448"/>
    </row>
    <row r="33" spans="3:18" ht="15.75" customHeight="1" thickBot="1">
      <c r="C33" s="452"/>
      <c r="D33" s="451" t="s">
        <v>1185</v>
      </c>
      <c r="J33" s="450"/>
      <c r="K33" s="450"/>
      <c r="L33" s="450"/>
      <c r="M33" s="450"/>
      <c r="N33" s="448"/>
      <c r="O33" s="448"/>
      <c r="P33" s="448"/>
    </row>
    <row r="34" spans="3:18">
      <c r="J34" s="450"/>
      <c r="K34" s="450"/>
      <c r="L34" s="450"/>
      <c r="M34" s="450"/>
      <c r="N34" s="448"/>
      <c r="O34" s="448"/>
      <c r="P34" s="448"/>
      <c r="R34" s="450"/>
    </row>
    <row r="35" spans="3:18">
      <c r="J35" s="450"/>
      <c r="K35" s="450"/>
      <c r="L35" s="450"/>
      <c r="M35" s="450"/>
      <c r="N35" s="449"/>
      <c r="O35" s="448"/>
      <c r="P35" s="448"/>
    </row>
  </sheetData>
  <mergeCells count="37">
    <mergeCell ref="B19:B27"/>
    <mergeCell ref="B28:B29"/>
    <mergeCell ref="B7:B13"/>
    <mergeCell ref="D11:D13"/>
    <mergeCell ref="B14:B18"/>
    <mergeCell ref="D22:D23"/>
    <mergeCell ref="D19:D21"/>
    <mergeCell ref="D15:D17"/>
    <mergeCell ref="C14:C18"/>
    <mergeCell ref="D24:D25"/>
    <mergeCell ref="C19:C27"/>
    <mergeCell ref="N5:P5"/>
    <mergeCell ref="C32:F32"/>
    <mergeCell ref="C31:G31"/>
    <mergeCell ref="F5:F6"/>
    <mergeCell ref="C8:C13"/>
    <mergeCell ref="D8:D10"/>
    <mergeCell ref="D26:D27"/>
    <mergeCell ref="C5:C6"/>
    <mergeCell ref="D5:D6"/>
    <mergeCell ref="E5:E6"/>
    <mergeCell ref="Q5:Q6"/>
    <mergeCell ref="R5:R6"/>
    <mergeCell ref="B2:S3"/>
    <mergeCell ref="B4:D4"/>
    <mergeCell ref="F4:I4"/>
    <mergeCell ref="J4:Q4"/>
    <mergeCell ref="R4:S4"/>
    <mergeCell ref="B5:B6"/>
    <mergeCell ref="S5:S6"/>
    <mergeCell ref="G5:G6"/>
    <mergeCell ref="H5:H6"/>
    <mergeCell ref="I5:I6"/>
    <mergeCell ref="J5:J6"/>
    <mergeCell ref="K5:K6"/>
    <mergeCell ref="L5:L6"/>
    <mergeCell ref="M5:M6"/>
  </mergeCells>
  <pageMargins left="0.23622047244094491" right="0.23622047244094491" top="0.19685039370078741" bottom="0.15748031496062992" header="0.31496062992125984" footer="0.31496062992125984"/>
  <pageSetup paperSize="8" scale="51" fitToHeight="0" orientation="landscape" r:id="rId1"/>
  <rowBreaks count="1" manualBreakCount="1">
    <brk id="27" min="1" max="18" man="1"/>
  </rowBreaks>
  <colBreaks count="1" manualBreakCount="1">
    <brk id="1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9" sqref="L19"/>
    </sheetView>
  </sheetViews>
  <sheetFormatPr defaultRowHeight="14.4"/>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3</vt:i4>
      </vt:variant>
    </vt:vector>
  </HeadingPairs>
  <TitlesOfParts>
    <vt:vector size="9" baseType="lpstr">
      <vt:lpstr>2020</vt:lpstr>
      <vt:lpstr>H2020 přehled</vt:lpstr>
      <vt:lpstr>OP PIK Harmonogram 2020</vt:lpstr>
      <vt:lpstr>OPVVV Harmonogram 2020</vt:lpstr>
      <vt:lpstr>OPŽP Harmonogram2020</vt:lpstr>
      <vt:lpstr>TAČR Harmonogram 2020</vt:lpstr>
      <vt:lpstr>'OP PIK Harmonogram 2020'!Názvy_tisku</vt:lpstr>
      <vt:lpstr>'OPŽP Harmonogram2020'!Názvy_tisku</vt:lpstr>
      <vt:lpstr>'OPŽP Harmonogram2020'!Oblast_tisku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Huskova</dc:creator>
  <cp:lastModifiedBy>Huskova</cp:lastModifiedBy>
  <dcterms:created xsi:type="dcterms:W3CDTF">2019-10-02T07:56:36Z</dcterms:created>
  <dcterms:modified xsi:type="dcterms:W3CDTF">2020-08-04T08:07:03Z</dcterms:modified>
</cp:coreProperties>
</file>